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50" windowWidth="18195" windowHeight="8190"/>
  </bookViews>
  <sheets>
    <sheet name="2014" sheetId="1" r:id="rId1"/>
    <sheet name="Foglio2" sheetId="2" r:id="rId2"/>
    <sheet name="Foglio3" sheetId="3" r:id="rId3"/>
  </sheets>
  <definedNames>
    <definedName name="_xlnm._FilterDatabase" localSheetId="0" hidden="1">'2014'!$A$6:$H$81</definedName>
    <definedName name="_xlnm.Print_Area" localSheetId="0">'2014'!$A$1:$H$6</definedName>
  </definedNames>
  <calcPr calcId="125725"/>
</workbook>
</file>

<file path=xl/calcChain.xml><?xml version="1.0" encoding="utf-8"?>
<calcChain xmlns="http://schemas.openxmlformats.org/spreadsheetml/2006/main">
  <c r="D121" i="1"/>
  <c r="H119"/>
  <c r="D119"/>
  <c r="H118"/>
  <c r="G118"/>
  <c r="G117"/>
  <c r="H117" s="1"/>
  <c r="H116"/>
  <c r="G116"/>
  <c r="G115"/>
  <c r="H115" s="1"/>
  <c r="H114"/>
  <c r="G114"/>
  <c r="G113"/>
  <c r="H113" s="1"/>
  <c r="H112"/>
  <c r="G112"/>
  <c r="G111"/>
  <c r="H111" s="1"/>
  <c r="H110"/>
  <c r="G110"/>
  <c r="G109"/>
  <c r="H109" s="1"/>
  <c r="H108"/>
  <c r="G108"/>
  <c r="G107"/>
  <c r="H107" s="1"/>
  <c r="H106"/>
  <c r="G106"/>
  <c r="G105"/>
  <c r="H105" s="1"/>
  <c r="H104"/>
  <c r="G104"/>
  <c r="G103"/>
  <c r="H103" s="1"/>
  <c r="H102"/>
  <c r="G102"/>
  <c r="G101"/>
  <c r="H101" s="1"/>
  <c r="H100"/>
  <c r="G100"/>
  <c r="G99"/>
  <c r="H99" s="1"/>
  <c r="H98"/>
  <c r="G98"/>
  <c r="G97"/>
  <c r="H97" s="1"/>
  <c r="H96"/>
  <c r="G96"/>
  <c r="G95"/>
  <c r="H95" s="1"/>
  <c r="H94"/>
  <c r="G94"/>
  <c r="G93"/>
  <c r="H93" s="1"/>
  <c r="H92"/>
  <c r="G92"/>
  <c r="G91"/>
  <c r="H91" s="1"/>
  <c r="H90"/>
  <c r="G90"/>
  <c r="G89"/>
  <c r="H89" s="1"/>
  <c r="H88"/>
  <c r="G88"/>
  <c r="G87"/>
  <c r="H87" s="1"/>
  <c r="H86"/>
  <c r="G86"/>
  <c r="G85"/>
  <c r="H85" s="1"/>
  <c r="H84"/>
  <c r="G84"/>
  <c r="G83"/>
  <c r="H83" s="1"/>
  <c r="H82"/>
  <c r="G82"/>
  <c r="G81"/>
  <c r="H81" s="1"/>
  <c r="H80"/>
  <c r="G80"/>
  <c r="G79"/>
  <c r="H79" s="1"/>
  <c r="H78"/>
  <c r="G78"/>
  <c r="G77"/>
  <c r="H77" s="1"/>
  <c r="H76"/>
  <c r="G76"/>
  <c r="G75"/>
  <c r="H75" s="1"/>
  <c r="H74"/>
  <c r="G74"/>
  <c r="G73"/>
  <c r="H73" s="1"/>
  <c r="H72"/>
  <c r="G72"/>
  <c r="G71"/>
  <c r="H71" s="1"/>
  <c r="H70"/>
  <c r="G70"/>
  <c r="G69"/>
  <c r="H69" s="1"/>
  <c r="H68"/>
  <c r="G68"/>
  <c r="G67"/>
  <c r="H67" s="1"/>
  <c r="H66"/>
  <c r="G66"/>
  <c r="G65"/>
  <c r="H65" s="1"/>
  <c r="H64"/>
  <c r="G64"/>
  <c r="G63"/>
  <c r="H63" s="1"/>
  <c r="H62"/>
  <c r="G62"/>
  <c r="G61"/>
  <c r="H61" s="1"/>
  <c r="H60"/>
  <c r="G60"/>
  <c r="G59"/>
  <c r="H59" s="1"/>
  <c r="H58"/>
  <c r="G58"/>
  <c r="G57"/>
  <c r="H57" s="1"/>
  <c r="H56"/>
  <c r="G56"/>
  <c r="G55"/>
  <c r="H55" s="1"/>
  <c r="H54"/>
  <c r="G54"/>
  <c r="G53"/>
  <c r="H53" s="1"/>
  <c r="H52"/>
  <c r="G52"/>
  <c r="G51"/>
  <c r="H51" s="1"/>
  <c r="H50"/>
  <c r="G50"/>
  <c r="G49"/>
  <c r="H49" s="1"/>
  <c r="H48"/>
  <c r="G48"/>
  <c r="G47"/>
  <c r="H47" s="1"/>
  <c r="H46"/>
  <c r="G46"/>
  <c r="G45"/>
  <c r="H45" s="1"/>
  <c r="H44"/>
  <c r="G44"/>
  <c r="H43"/>
  <c r="G43"/>
  <c r="H42"/>
  <c r="G42"/>
  <c r="G41"/>
  <c r="H41" s="1"/>
  <c r="H40"/>
  <c r="G40"/>
  <c r="G39"/>
  <c r="H39" s="1"/>
  <c r="H38"/>
  <c r="G38"/>
  <c r="G37"/>
  <c r="H37" s="1"/>
  <c r="H36"/>
  <c r="G36"/>
  <c r="G35"/>
  <c r="H35" s="1"/>
  <c r="H34"/>
  <c r="G34"/>
  <c r="G33"/>
  <c r="H33" s="1"/>
  <c r="H32"/>
  <c r="G32"/>
  <c r="G31"/>
  <c r="H31" s="1"/>
  <c r="H30"/>
  <c r="G30"/>
  <c r="G29"/>
  <c r="H29" s="1"/>
  <c r="H28"/>
  <c r="G28"/>
  <c r="G27"/>
  <c r="H27" s="1"/>
  <c r="H26"/>
  <c r="G26"/>
  <c r="G25"/>
  <c r="H25" s="1"/>
  <c r="H24"/>
  <c r="G24"/>
  <c r="G23"/>
  <c r="H23" s="1"/>
  <c r="H22"/>
  <c r="G22"/>
  <c r="G21"/>
  <c r="H21" s="1"/>
  <c r="H20"/>
  <c r="G20"/>
  <c r="G19"/>
  <c r="H19" s="1"/>
  <c r="H18"/>
  <c r="G18"/>
  <c r="G17"/>
  <c r="H17" s="1"/>
  <c r="H16"/>
  <c r="G16"/>
  <c r="G15"/>
  <c r="H15" s="1"/>
  <c r="H14"/>
  <c r="G14"/>
  <c r="G13"/>
  <c r="H13" s="1"/>
  <c r="H12"/>
  <c r="G12"/>
  <c r="G11"/>
  <c r="H11" s="1"/>
  <c r="G10"/>
  <c r="H10" s="1"/>
  <c r="G9"/>
  <c r="H9" s="1"/>
  <c r="G8"/>
  <c r="H8" s="1"/>
  <c r="G7"/>
  <c r="H7" s="1"/>
</calcChain>
</file>

<file path=xl/sharedStrings.xml><?xml version="1.0" encoding="utf-8"?>
<sst xmlns="http://schemas.openxmlformats.org/spreadsheetml/2006/main" count="134" uniqueCount="67">
  <si>
    <t>data fattura</t>
  </si>
  <si>
    <t>numero fattura</t>
  </si>
  <si>
    <t>fornitore</t>
  </si>
  <si>
    <t>importo dovuto</t>
  </si>
  <si>
    <t>data di scadenza</t>
  </si>
  <si>
    <t>data di pagamento</t>
  </si>
  <si>
    <t>giorni effettivi</t>
  </si>
  <si>
    <t>ggximporto</t>
  </si>
  <si>
    <t>Rilevazione della tempestività del pagamenti delle transazioni commerciali - ex art. 41, c. I, DL 66/2014</t>
  </si>
  <si>
    <t>periodo GENNAIO-DICEMBRE 2014</t>
  </si>
  <si>
    <t>MONGIARDINO FORNITURE SRL</t>
  </si>
  <si>
    <t>ROMA MULTISERVIZI SPA</t>
  </si>
  <si>
    <t>ANTIQUITATES SAS</t>
  </si>
  <si>
    <t>SECLAN SRL</t>
  </si>
  <si>
    <t>I pagamenti di alcune fatture sono subordinati all'effettivo finanziamento da parte di Istituzioni pubbliche</t>
  </si>
  <si>
    <t>SAR SRL</t>
  </si>
  <si>
    <t>40/54249</t>
  </si>
  <si>
    <t>GRUPPO SPAGGIARI SPA</t>
  </si>
  <si>
    <t>SEGNI DI INTEGRAZIONE</t>
  </si>
  <si>
    <t>ASS.CULT.STARUST</t>
  </si>
  <si>
    <t>DI TOMMASO</t>
  </si>
  <si>
    <t>TISCALI ITALIA SPA</t>
  </si>
  <si>
    <t>ASS.CULT.ESSENZATEATRO</t>
  </si>
  <si>
    <t>ROTUS SNC</t>
  </si>
  <si>
    <t>SPEVI diAntonio Spedicato</t>
  </si>
  <si>
    <t>CLANET SRL</t>
  </si>
  <si>
    <t>ASS.CULTURALE IL CILINDRO</t>
  </si>
  <si>
    <t>25/2014</t>
  </si>
  <si>
    <t>ROMA LIBRI E INFORMATICA SRL</t>
  </si>
  <si>
    <t>BATTISTINI FABIO</t>
  </si>
  <si>
    <t>ACC.INTERN.S.RITA</t>
  </si>
  <si>
    <t>Afp Itsalia artisfabrica produzioni snc</t>
  </si>
  <si>
    <t>AC GROUP INFORMATICA SRL</t>
  </si>
  <si>
    <t>v1/0014451</t>
  </si>
  <si>
    <t>CNS Soc.coop.</t>
  </si>
  <si>
    <t>v1/0014817</t>
  </si>
  <si>
    <t>136/14</t>
  </si>
  <si>
    <t>VESTA ROBUR SRL</t>
  </si>
  <si>
    <t>ROSSI BUS SPA</t>
  </si>
  <si>
    <t>ASS.CULT.CYBERIA</t>
  </si>
  <si>
    <t>PIANA DELLE ORME AZ.Floricola 44 SNC</t>
  </si>
  <si>
    <t>Ass.cult.A.R.C.O.</t>
  </si>
  <si>
    <t>v1/0018566</t>
  </si>
  <si>
    <t xml:space="preserve">AUTOSERVIZI MERIDIONALI </t>
  </si>
  <si>
    <t>GM INFANZIA SOC.COOP.SOCIALE</t>
  </si>
  <si>
    <t xml:space="preserve">ASS.AMICI IN FATTORIA </t>
  </si>
  <si>
    <t>Agricoltura nuova scsai</t>
  </si>
  <si>
    <t>DANESI MARCO</t>
  </si>
  <si>
    <t>40/18218</t>
  </si>
  <si>
    <t>ArticoloNove Onlus</t>
  </si>
  <si>
    <t>Turismo Fratarcangeli Cocco sas</t>
  </si>
  <si>
    <t>Viagginatura srl</t>
  </si>
  <si>
    <t>MARIA STRIANESE</t>
  </si>
  <si>
    <t>DAL BROLLO MARCO</t>
  </si>
  <si>
    <t>Gruppo Giodicart srl</t>
  </si>
  <si>
    <t>v1/0023373</t>
  </si>
  <si>
    <t>Decina bus srl</t>
  </si>
  <si>
    <t>ASS.CULT.STARDUST</t>
  </si>
  <si>
    <t>CNS</t>
  </si>
  <si>
    <t>SERVERPLAN SRL</t>
  </si>
  <si>
    <t>GRUPPO GIODICART SRL</t>
  </si>
  <si>
    <t>POSTE ITALIANE SPA</t>
  </si>
  <si>
    <t>DI TOMMASO DUILIO</t>
  </si>
  <si>
    <t>20144E23039</t>
  </si>
  <si>
    <t>AXIOS SRL</t>
  </si>
  <si>
    <t>INDICATORE DI TEMPESTIVITA' DEI PAGAMENTI *</t>
  </si>
  <si>
    <t>*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</si>
</sst>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vertical="justify"/>
    </xf>
    <xf numFmtId="0" fontId="0" fillId="0" borderId="1" xfId="0" applyBorder="1" applyAlignment="1">
      <alignment horizontal="center" vertical="justify"/>
    </xf>
    <xf numFmtId="0" fontId="2" fillId="0" borderId="1" xfId="0" applyFont="1" applyBorder="1" applyAlignment="1">
      <alignment vertical="justify"/>
    </xf>
    <xf numFmtId="0" fontId="2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14" fontId="2" fillId="0" borderId="1" xfId="0" applyNumberFormat="1" applyFont="1" applyFill="1" applyBorder="1" applyAlignment="1">
      <alignment vertical="justify"/>
    </xf>
    <xf numFmtId="0" fontId="2" fillId="0" borderId="1" xfId="0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vertical="justify"/>
    </xf>
    <xf numFmtId="2" fontId="2" fillId="0" borderId="1" xfId="0" applyNumberFormat="1" applyFont="1" applyFill="1" applyBorder="1" applyAlignment="1">
      <alignment horizontal="center" vertical="justify"/>
    </xf>
    <xf numFmtId="14" fontId="2" fillId="0" borderId="1" xfId="0" applyNumberFormat="1" applyFont="1" applyBorder="1" applyAlignment="1">
      <alignment vertical="justify"/>
    </xf>
    <xf numFmtId="0" fontId="2" fillId="0" borderId="1" xfId="0" applyFont="1" applyBorder="1" applyAlignment="1">
      <alignment horizontal="center" vertical="justify"/>
    </xf>
    <xf numFmtId="2" fontId="2" fillId="0" borderId="1" xfId="0" applyNumberFormat="1" applyFont="1" applyBorder="1" applyAlignment="1">
      <alignment horizontal="center" vertical="justify"/>
    </xf>
    <xf numFmtId="17" fontId="2" fillId="0" borderId="1" xfId="0" applyNumberFormat="1" applyFont="1" applyBorder="1" applyAlignment="1">
      <alignment horizontal="center" vertical="justify"/>
    </xf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4" fontId="2" fillId="0" borderId="1" xfId="0" applyNumberFormat="1" applyFont="1" applyBorder="1"/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4" fontId="2" fillId="2" borderId="0" xfId="0" applyNumberFormat="1" applyFont="1" applyFill="1"/>
    <xf numFmtId="11" fontId="2" fillId="2" borderId="1" xfId="0" applyNumberFormat="1" applyFont="1" applyFill="1" applyBorder="1" applyAlignment="1">
      <alignment horizontal="center"/>
    </xf>
    <xf numFmtId="0" fontId="0" fillId="2" borderId="0" xfId="0" applyFill="1" applyBorder="1"/>
    <xf numFmtId="2" fontId="2" fillId="2" borderId="2" xfId="0" applyNumberFormat="1" applyFont="1" applyFill="1" applyBorder="1"/>
    <xf numFmtId="2" fontId="0" fillId="0" borderId="2" xfId="0" applyNumberFormat="1" applyBorder="1"/>
    <xf numFmtId="0" fontId="3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2"/>
  <sheetViews>
    <sheetView tabSelected="1" topLeftCell="A86" workbookViewId="0">
      <selection activeCell="M19" sqref="M19"/>
    </sheetView>
  </sheetViews>
  <sheetFormatPr defaultRowHeight="15"/>
  <cols>
    <col min="1" max="1" width="11.140625" customWidth="1"/>
    <col min="2" max="2" width="13.85546875" style="6" customWidth="1"/>
    <col min="3" max="3" width="48.7109375" style="5" customWidth="1"/>
    <col min="4" max="4" width="11.28515625" customWidth="1"/>
    <col min="5" max="5" width="12.28515625" customWidth="1"/>
    <col min="6" max="6" width="12.5703125" customWidth="1"/>
    <col min="7" max="7" width="8.5703125" customWidth="1"/>
    <col min="8" max="8" width="12.28515625" customWidth="1"/>
  </cols>
  <sheetData>
    <row r="1" spans="1:8" ht="15.75" thickBot="1">
      <c r="B1" s="28" t="s">
        <v>8</v>
      </c>
      <c r="C1" s="29"/>
      <c r="D1" s="29"/>
      <c r="E1" s="29"/>
      <c r="F1" s="29"/>
      <c r="G1" s="30"/>
    </row>
    <row r="2" spans="1:8" ht="15.75" thickBot="1">
      <c r="B2" s="28" t="s">
        <v>9</v>
      </c>
      <c r="C2" s="29"/>
      <c r="D2" s="29"/>
      <c r="E2" s="29"/>
      <c r="F2" s="29"/>
      <c r="G2" s="30"/>
    </row>
    <row r="6" spans="1:8" ht="38.25" customHeight="1">
      <c r="A6" s="1" t="s">
        <v>0</v>
      </c>
      <c r="B6" s="2" t="s">
        <v>1</v>
      </c>
      <c r="C6" s="3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2" t="s">
        <v>7</v>
      </c>
    </row>
    <row r="7" spans="1:8">
      <c r="A7" s="7">
        <v>41562</v>
      </c>
      <c r="B7" s="8">
        <v>1519</v>
      </c>
      <c r="C7" s="9" t="s">
        <v>15</v>
      </c>
      <c r="D7" s="10">
        <v>487.63</v>
      </c>
      <c r="E7" s="7">
        <v>41594</v>
      </c>
      <c r="F7" s="7">
        <v>41681</v>
      </c>
      <c r="G7" s="9">
        <f t="shared" ref="G7:G67" si="0">F7-E7</f>
        <v>87</v>
      </c>
      <c r="H7" s="8">
        <f t="shared" ref="H7:H67" si="1">D7*G7</f>
        <v>42423.81</v>
      </c>
    </row>
    <row r="8" spans="1:8">
      <c r="A8" s="7">
        <v>41607</v>
      </c>
      <c r="B8" s="8">
        <v>4013431617</v>
      </c>
      <c r="C8" s="9" t="s">
        <v>11</v>
      </c>
      <c r="D8" s="10">
        <v>11304.01</v>
      </c>
      <c r="E8" s="7">
        <v>41652</v>
      </c>
      <c r="F8" s="7">
        <v>41681</v>
      </c>
      <c r="G8" s="9">
        <f t="shared" si="0"/>
        <v>29</v>
      </c>
      <c r="H8" s="10">
        <f t="shared" si="1"/>
        <v>327816.28999999998</v>
      </c>
    </row>
    <row r="9" spans="1:8">
      <c r="A9" s="7">
        <v>41613</v>
      </c>
      <c r="B9" s="8" t="s">
        <v>16</v>
      </c>
      <c r="C9" s="9" t="s">
        <v>17</v>
      </c>
      <c r="D9" s="10">
        <v>278.89</v>
      </c>
      <c r="E9" s="7">
        <v>41648</v>
      </c>
      <c r="F9" s="7">
        <v>41687</v>
      </c>
      <c r="G9" s="9">
        <f t="shared" si="0"/>
        <v>39</v>
      </c>
      <c r="H9" s="10">
        <f t="shared" si="1"/>
        <v>10876.71</v>
      </c>
    </row>
    <row r="10" spans="1:8">
      <c r="A10" s="7">
        <v>41621</v>
      </c>
      <c r="B10" s="8">
        <v>444</v>
      </c>
      <c r="C10" s="9" t="s">
        <v>18</v>
      </c>
      <c r="D10" s="10">
        <v>1056</v>
      </c>
      <c r="E10" s="7">
        <v>41652</v>
      </c>
      <c r="F10" s="7">
        <v>41757</v>
      </c>
      <c r="G10" s="9">
        <f t="shared" si="0"/>
        <v>105</v>
      </c>
      <c r="H10" s="10">
        <f t="shared" si="1"/>
        <v>110880</v>
      </c>
    </row>
    <row r="11" spans="1:8">
      <c r="A11" s="7">
        <v>41624</v>
      </c>
      <c r="B11" s="8">
        <v>6</v>
      </c>
      <c r="C11" s="9" t="s">
        <v>19</v>
      </c>
      <c r="D11" s="10">
        <v>227.5</v>
      </c>
      <c r="E11" s="7">
        <v>41659</v>
      </c>
      <c r="F11" s="7">
        <v>41669</v>
      </c>
      <c r="G11" s="9">
        <f t="shared" si="0"/>
        <v>10</v>
      </c>
      <c r="H11" s="10">
        <f t="shared" si="1"/>
        <v>2275</v>
      </c>
    </row>
    <row r="12" spans="1:8">
      <c r="A12" s="7">
        <v>41625</v>
      </c>
      <c r="B12" s="8">
        <v>1405</v>
      </c>
      <c r="C12" s="9" t="s">
        <v>20</v>
      </c>
      <c r="D12" s="10">
        <v>310</v>
      </c>
      <c r="E12" s="7">
        <v>41680</v>
      </c>
      <c r="F12" s="7">
        <v>41687</v>
      </c>
      <c r="G12" s="9">
        <f t="shared" si="0"/>
        <v>7</v>
      </c>
      <c r="H12" s="10">
        <f t="shared" si="1"/>
        <v>2170</v>
      </c>
    </row>
    <row r="13" spans="1:8">
      <c r="A13" s="11">
        <v>41639</v>
      </c>
      <c r="B13" s="12">
        <v>669</v>
      </c>
      <c r="C13" s="3" t="s">
        <v>18</v>
      </c>
      <c r="D13" s="10">
        <v>748.8</v>
      </c>
      <c r="E13" s="7">
        <v>41683</v>
      </c>
      <c r="F13" s="7">
        <v>41757</v>
      </c>
      <c r="G13" s="9">
        <f t="shared" si="0"/>
        <v>74</v>
      </c>
      <c r="H13" s="10">
        <f t="shared" si="1"/>
        <v>55411.199999999997</v>
      </c>
    </row>
    <row r="14" spans="1:8">
      <c r="A14" s="11">
        <v>41639</v>
      </c>
      <c r="B14" s="12">
        <v>4013431859</v>
      </c>
      <c r="C14" s="3" t="s">
        <v>11</v>
      </c>
      <c r="D14" s="13">
        <v>92.66</v>
      </c>
      <c r="E14" s="11">
        <v>41691</v>
      </c>
      <c r="F14" s="11">
        <v>41757</v>
      </c>
      <c r="G14" s="9">
        <f t="shared" si="0"/>
        <v>66</v>
      </c>
      <c r="H14" s="10">
        <f t="shared" si="1"/>
        <v>6115.5599999999995</v>
      </c>
    </row>
    <row r="15" spans="1:8">
      <c r="A15" s="11">
        <v>41641</v>
      </c>
      <c r="B15" s="12">
        <v>140261787</v>
      </c>
      <c r="C15" s="3" t="s">
        <v>21</v>
      </c>
      <c r="D15" s="13">
        <v>79.31</v>
      </c>
      <c r="E15" s="11">
        <v>41698</v>
      </c>
      <c r="F15" s="11">
        <v>41674</v>
      </c>
      <c r="G15" s="9">
        <f t="shared" si="0"/>
        <v>-24</v>
      </c>
      <c r="H15" s="10">
        <f t="shared" si="1"/>
        <v>-1903.44</v>
      </c>
    </row>
    <row r="16" spans="1:8">
      <c r="A16" s="11">
        <v>41656</v>
      </c>
      <c r="B16" s="12">
        <v>1</v>
      </c>
      <c r="C16" s="3" t="s">
        <v>22</v>
      </c>
      <c r="D16" s="13">
        <v>263.52</v>
      </c>
      <c r="E16" s="11">
        <v>41690</v>
      </c>
      <c r="F16" s="11">
        <v>41687</v>
      </c>
      <c r="G16" s="9">
        <f t="shared" si="0"/>
        <v>-3</v>
      </c>
      <c r="H16" s="10">
        <f t="shared" si="1"/>
        <v>-790.56</v>
      </c>
    </row>
    <row r="17" spans="1:8">
      <c r="A17" s="11">
        <v>41661</v>
      </c>
      <c r="B17" s="12">
        <v>74</v>
      </c>
      <c r="C17" s="3" t="s">
        <v>15</v>
      </c>
      <c r="D17" s="13">
        <v>34.979999999999997</v>
      </c>
      <c r="E17" s="11">
        <v>41692</v>
      </c>
      <c r="F17" s="11">
        <v>41681</v>
      </c>
      <c r="G17" s="3">
        <f t="shared" si="0"/>
        <v>-11</v>
      </c>
      <c r="H17" s="13">
        <f t="shared" si="1"/>
        <v>-384.78</v>
      </c>
    </row>
    <row r="18" spans="1:8">
      <c r="A18" s="11">
        <v>41663</v>
      </c>
      <c r="B18" s="12">
        <v>49</v>
      </c>
      <c r="C18" s="3" t="s">
        <v>23</v>
      </c>
      <c r="D18" s="13">
        <v>264.74</v>
      </c>
      <c r="E18" s="11">
        <v>41694</v>
      </c>
      <c r="F18" s="11">
        <v>41681</v>
      </c>
      <c r="G18" s="3">
        <f t="shared" si="0"/>
        <v>-13</v>
      </c>
      <c r="H18" s="12">
        <f t="shared" si="1"/>
        <v>-3441.62</v>
      </c>
    </row>
    <row r="19" spans="1:8">
      <c r="A19" s="11">
        <v>41663</v>
      </c>
      <c r="B19" s="12">
        <v>48</v>
      </c>
      <c r="C19" s="3" t="s">
        <v>23</v>
      </c>
      <c r="D19" s="13">
        <v>347.7</v>
      </c>
      <c r="E19" s="11">
        <v>41694</v>
      </c>
      <c r="F19" s="11">
        <v>41681</v>
      </c>
      <c r="G19" s="9">
        <f t="shared" si="0"/>
        <v>-13</v>
      </c>
      <c r="H19" s="10">
        <f t="shared" si="1"/>
        <v>-4520.0999999999995</v>
      </c>
    </row>
    <row r="20" spans="1:8">
      <c r="A20" s="11">
        <v>41666</v>
      </c>
      <c r="B20" s="12">
        <v>38</v>
      </c>
      <c r="C20" s="3" t="s">
        <v>24</v>
      </c>
      <c r="D20" s="13">
        <v>3000</v>
      </c>
      <c r="E20" s="11">
        <v>41723</v>
      </c>
      <c r="F20" s="11">
        <v>41701</v>
      </c>
      <c r="G20" s="9">
        <f t="shared" si="0"/>
        <v>-22</v>
      </c>
      <c r="H20" s="10">
        <f t="shared" si="1"/>
        <v>-66000</v>
      </c>
    </row>
    <row r="21" spans="1:8">
      <c r="A21" s="11">
        <v>41667</v>
      </c>
      <c r="B21" s="12">
        <v>62</v>
      </c>
      <c r="C21" s="3" t="s">
        <v>25</v>
      </c>
      <c r="D21" s="13">
        <v>305</v>
      </c>
      <c r="E21" s="11">
        <v>41708</v>
      </c>
      <c r="F21" s="11">
        <v>41687</v>
      </c>
      <c r="G21" s="9">
        <f t="shared" si="0"/>
        <v>-21</v>
      </c>
      <c r="H21" s="10">
        <f t="shared" si="1"/>
        <v>-6405</v>
      </c>
    </row>
    <row r="22" spans="1:8">
      <c r="A22" s="11">
        <v>41667</v>
      </c>
      <c r="B22" s="12">
        <v>94</v>
      </c>
      <c r="C22" s="3" t="s">
        <v>20</v>
      </c>
      <c r="D22" s="13">
        <v>620</v>
      </c>
      <c r="E22" s="11">
        <v>41708</v>
      </c>
      <c r="F22" s="11">
        <v>41687</v>
      </c>
      <c r="G22" s="9">
        <f t="shared" si="0"/>
        <v>-21</v>
      </c>
      <c r="H22" s="10">
        <f t="shared" si="1"/>
        <v>-13020</v>
      </c>
    </row>
    <row r="23" spans="1:8">
      <c r="A23" s="11">
        <v>41670</v>
      </c>
      <c r="B23" s="12">
        <v>13</v>
      </c>
      <c r="C23" s="3" t="s">
        <v>10</v>
      </c>
      <c r="D23" s="13">
        <v>96.62</v>
      </c>
      <c r="E23" s="11">
        <v>41704</v>
      </c>
      <c r="F23" s="11">
        <v>41687</v>
      </c>
      <c r="G23" s="9">
        <f t="shared" si="0"/>
        <v>-17</v>
      </c>
      <c r="H23" s="10">
        <f t="shared" si="1"/>
        <v>-1642.54</v>
      </c>
    </row>
    <row r="24" spans="1:8">
      <c r="A24" s="11">
        <v>41670</v>
      </c>
      <c r="B24" s="12">
        <v>11</v>
      </c>
      <c r="C24" s="3" t="s">
        <v>10</v>
      </c>
      <c r="D24" s="13">
        <v>638.29999999999995</v>
      </c>
      <c r="E24" s="11">
        <v>41704</v>
      </c>
      <c r="F24" s="11">
        <v>41687</v>
      </c>
      <c r="G24" s="9">
        <f t="shared" si="0"/>
        <v>-17</v>
      </c>
      <c r="H24" s="10">
        <f t="shared" si="1"/>
        <v>-10851.099999999999</v>
      </c>
    </row>
    <row r="25" spans="1:8">
      <c r="A25" s="11">
        <v>41670</v>
      </c>
      <c r="B25" s="12">
        <v>12</v>
      </c>
      <c r="C25" s="3" t="s">
        <v>10</v>
      </c>
      <c r="D25" s="13">
        <v>938.92</v>
      </c>
      <c r="E25" s="11">
        <v>41704</v>
      </c>
      <c r="F25" s="11">
        <v>41687</v>
      </c>
      <c r="G25" s="9">
        <f t="shared" si="0"/>
        <v>-17</v>
      </c>
      <c r="H25" s="10">
        <f t="shared" si="1"/>
        <v>-15961.64</v>
      </c>
    </row>
    <row r="26" spans="1:8">
      <c r="A26" s="11">
        <v>41670</v>
      </c>
      <c r="B26" s="8">
        <v>4014430046</v>
      </c>
      <c r="C26" s="9" t="s">
        <v>11</v>
      </c>
      <c r="D26" s="10">
        <v>11304.01</v>
      </c>
      <c r="E26" s="7">
        <v>41722</v>
      </c>
      <c r="F26" s="7">
        <v>41765</v>
      </c>
      <c r="G26" s="9">
        <f t="shared" si="0"/>
        <v>43</v>
      </c>
      <c r="H26" s="10">
        <f t="shared" si="1"/>
        <v>486072.43</v>
      </c>
    </row>
    <row r="27" spans="1:8">
      <c r="A27" s="11">
        <v>41676</v>
      </c>
      <c r="B27" s="12">
        <v>8</v>
      </c>
      <c r="C27" s="3" t="s">
        <v>26</v>
      </c>
      <c r="D27" s="13">
        <v>690</v>
      </c>
      <c r="E27" s="11">
        <v>41704</v>
      </c>
      <c r="F27" s="11">
        <v>41687</v>
      </c>
      <c r="G27" s="9">
        <f t="shared" si="0"/>
        <v>-17</v>
      </c>
      <c r="H27" s="10">
        <f t="shared" si="1"/>
        <v>-11730</v>
      </c>
    </row>
    <row r="28" spans="1:8">
      <c r="A28" s="11">
        <v>41676</v>
      </c>
      <c r="B28" s="12">
        <v>148</v>
      </c>
      <c r="C28" s="3" t="s">
        <v>20</v>
      </c>
      <c r="D28" s="13">
        <v>526</v>
      </c>
      <c r="E28" s="11">
        <v>41725</v>
      </c>
      <c r="F28" s="11">
        <v>41701</v>
      </c>
      <c r="G28" s="9">
        <f t="shared" si="0"/>
        <v>-24</v>
      </c>
      <c r="H28" s="10">
        <f t="shared" si="1"/>
        <v>-12624</v>
      </c>
    </row>
    <row r="29" spans="1:8">
      <c r="A29" s="11">
        <v>41681</v>
      </c>
      <c r="B29" s="12">
        <v>108</v>
      </c>
      <c r="C29" s="3" t="s">
        <v>25</v>
      </c>
      <c r="D29" s="13">
        <v>328.84</v>
      </c>
      <c r="E29" s="11">
        <v>41723</v>
      </c>
      <c r="F29" s="11">
        <v>41701</v>
      </c>
      <c r="G29" s="9">
        <f t="shared" si="0"/>
        <v>-22</v>
      </c>
      <c r="H29" s="10">
        <f t="shared" si="1"/>
        <v>-7234.48</v>
      </c>
    </row>
    <row r="30" spans="1:8">
      <c r="A30" s="11">
        <v>41681</v>
      </c>
      <c r="B30" s="12" t="s">
        <v>27</v>
      </c>
      <c r="C30" s="3" t="s">
        <v>28</v>
      </c>
      <c r="D30" s="13">
        <v>3357.44</v>
      </c>
      <c r="E30" s="11">
        <v>41722</v>
      </c>
      <c r="F30" s="11">
        <v>41701</v>
      </c>
      <c r="G30" s="9">
        <f t="shared" si="0"/>
        <v>-21</v>
      </c>
      <c r="H30" s="10">
        <f t="shared" si="1"/>
        <v>-70506.240000000005</v>
      </c>
    </row>
    <row r="31" spans="1:8">
      <c r="A31" s="11">
        <v>41689</v>
      </c>
      <c r="B31" s="14">
        <v>41760</v>
      </c>
      <c r="C31" s="3" t="s">
        <v>29</v>
      </c>
      <c r="D31" s="13">
        <v>2030.72</v>
      </c>
      <c r="E31" s="11">
        <v>41788</v>
      </c>
      <c r="F31" s="11">
        <v>41771</v>
      </c>
      <c r="G31" s="9">
        <f t="shared" si="0"/>
        <v>-17</v>
      </c>
      <c r="H31" s="10">
        <f t="shared" si="1"/>
        <v>-34522.239999999998</v>
      </c>
    </row>
    <row r="32" spans="1:8">
      <c r="A32" s="11">
        <v>41694</v>
      </c>
      <c r="B32" s="12">
        <v>2</v>
      </c>
      <c r="C32" s="3" t="s">
        <v>30</v>
      </c>
      <c r="D32" s="13">
        <v>816</v>
      </c>
      <c r="E32" s="11">
        <v>41742</v>
      </c>
      <c r="F32" s="11">
        <v>41716</v>
      </c>
      <c r="G32" s="9">
        <f t="shared" si="0"/>
        <v>-26</v>
      </c>
      <c r="H32" s="10">
        <f t="shared" si="1"/>
        <v>-21216</v>
      </c>
    </row>
    <row r="33" spans="1:8">
      <c r="A33" s="11">
        <v>41701</v>
      </c>
      <c r="B33" s="12">
        <v>140854841</v>
      </c>
      <c r="C33" s="3" t="s">
        <v>21</v>
      </c>
      <c r="D33" s="10">
        <v>80.06</v>
      </c>
      <c r="E33" s="7">
        <v>41754</v>
      </c>
      <c r="F33" s="7">
        <v>41743</v>
      </c>
      <c r="G33" s="9">
        <f t="shared" si="0"/>
        <v>-11</v>
      </c>
      <c r="H33" s="10">
        <f t="shared" si="1"/>
        <v>-880.66000000000008</v>
      </c>
    </row>
    <row r="34" spans="1:8">
      <c r="A34" s="11">
        <v>41702</v>
      </c>
      <c r="B34" s="12">
        <v>3</v>
      </c>
      <c r="C34" s="3" t="s">
        <v>30</v>
      </c>
      <c r="D34" s="13">
        <v>840</v>
      </c>
      <c r="E34" s="11">
        <v>41742</v>
      </c>
      <c r="F34" s="11">
        <v>41716</v>
      </c>
      <c r="G34" s="9">
        <f t="shared" si="0"/>
        <v>-26</v>
      </c>
      <c r="H34" s="10">
        <f t="shared" si="1"/>
        <v>-21840</v>
      </c>
    </row>
    <row r="35" spans="1:8">
      <c r="A35" s="11">
        <v>41705</v>
      </c>
      <c r="B35" s="12">
        <v>10</v>
      </c>
      <c r="C35" s="3" t="s">
        <v>19</v>
      </c>
      <c r="D35" s="13">
        <v>328.5</v>
      </c>
      <c r="E35" s="11">
        <v>41736</v>
      </c>
      <c r="F35" s="11">
        <v>41716</v>
      </c>
      <c r="G35" s="9">
        <f t="shared" si="0"/>
        <v>-20</v>
      </c>
      <c r="H35" s="10">
        <f t="shared" si="1"/>
        <v>-6570</v>
      </c>
    </row>
    <row r="36" spans="1:8">
      <c r="A36" s="11">
        <v>41705</v>
      </c>
      <c r="B36" s="12">
        <v>11</v>
      </c>
      <c r="C36" s="3" t="s">
        <v>19</v>
      </c>
      <c r="D36" s="13">
        <v>657</v>
      </c>
      <c r="E36" s="11">
        <v>41736</v>
      </c>
      <c r="F36" s="11">
        <v>41716</v>
      </c>
      <c r="G36" s="9">
        <f t="shared" si="0"/>
        <v>-20</v>
      </c>
      <c r="H36" s="10">
        <f t="shared" si="1"/>
        <v>-13140</v>
      </c>
    </row>
    <row r="37" spans="1:8">
      <c r="A37" s="11">
        <v>41705</v>
      </c>
      <c r="B37" s="12">
        <v>8</v>
      </c>
      <c r="C37" s="3" t="s">
        <v>19</v>
      </c>
      <c r="D37" s="13">
        <v>178.5</v>
      </c>
      <c r="E37" s="11">
        <v>41736</v>
      </c>
      <c r="F37" s="11">
        <v>41716</v>
      </c>
      <c r="G37" s="9">
        <f t="shared" si="0"/>
        <v>-20</v>
      </c>
      <c r="H37" s="10">
        <f t="shared" si="1"/>
        <v>-3570</v>
      </c>
    </row>
    <row r="38" spans="1:8">
      <c r="A38" s="11">
        <v>41705</v>
      </c>
      <c r="B38" s="12">
        <v>8</v>
      </c>
      <c r="C38" s="3" t="s">
        <v>19</v>
      </c>
      <c r="D38" s="13">
        <v>227.5</v>
      </c>
      <c r="E38" s="11">
        <v>41736</v>
      </c>
      <c r="F38" s="11">
        <v>41716</v>
      </c>
      <c r="G38" s="9">
        <f t="shared" si="0"/>
        <v>-20</v>
      </c>
      <c r="H38" s="10">
        <f t="shared" si="1"/>
        <v>-4550</v>
      </c>
    </row>
    <row r="39" spans="1:8">
      <c r="A39" s="11">
        <v>41705</v>
      </c>
      <c r="B39" s="12">
        <v>314</v>
      </c>
      <c r="C39" s="3" t="s">
        <v>20</v>
      </c>
      <c r="D39" s="13">
        <v>526</v>
      </c>
      <c r="E39" s="11">
        <v>41746</v>
      </c>
      <c r="F39" s="11">
        <v>41771</v>
      </c>
      <c r="G39" s="9">
        <f t="shared" si="0"/>
        <v>25</v>
      </c>
      <c r="H39" s="10">
        <f t="shared" si="1"/>
        <v>13150</v>
      </c>
    </row>
    <row r="40" spans="1:8">
      <c r="A40" s="11">
        <v>41708</v>
      </c>
      <c r="B40" s="12">
        <v>7</v>
      </c>
      <c r="C40" s="3" t="s">
        <v>31</v>
      </c>
      <c r="D40" s="13">
        <v>568</v>
      </c>
      <c r="E40" s="11">
        <v>41739</v>
      </c>
      <c r="F40" s="11">
        <v>41771</v>
      </c>
      <c r="G40" s="9">
        <f t="shared" si="0"/>
        <v>32</v>
      </c>
      <c r="H40" s="10">
        <f t="shared" si="1"/>
        <v>18176</v>
      </c>
    </row>
    <row r="41" spans="1:8">
      <c r="A41" s="11">
        <v>41715</v>
      </c>
      <c r="B41" s="12">
        <v>950</v>
      </c>
      <c r="C41" s="3" t="s">
        <v>13</v>
      </c>
      <c r="D41" s="13">
        <v>457.5</v>
      </c>
      <c r="E41" s="11">
        <v>41754</v>
      </c>
      <c r="F41" s="11">
        <v>41771</v>
      </c>
      <c r="G41" s="9">
        <f t="shared" si="0"/>
        <v>17</v>
      </c>
      <c r="H41" s="10">
        <f t="shared" si="1"/>
        <v>7777.5</v>
      </c>
    </row>
    <row r="42" spans="1:8">
      <c r="A42" s="11">
        <v>41717</v>
      </c>
      <c r="B42" s="12">
        <v>78</v>
      </c>
      <c r="C42" s="3" t="s">
        <v>32</v>
      </c>
      <c r="D42" s="13">
        <v>610</v>
      </c>
      <c r="E42" s="11">
        <v>41749</v>
      </c>
      <c r="F42" s="11">
        <v>41757</v>
      </c>
      <c r="G42" s="9">
        <f t="shared" si="0"/>
        <v>8</v>
      </c>
      <c r="H42" s="10">
        <f t="shared" si="1"/>
        <v>4880</v>
      </c>
    </row>
    <row r="43" spans="1:8">
      <c r="A43" s="11">
        <v>41725</v>
      </c>
      <c r="B43" s="12">
        <v>335</v>
      </c>
      <c r="C43" s="3" t="s">
        <v>15</v>
      </c>
      <c r="D43" s="13">
        <v>15.9</v>
      </c>
      <c r="E43" s="11">
        <v>41756</v>
      </c>
      <c r="F43" s="11">
        <v>41743</v>
      </c>
      <c r="G43" s="9">
        <f t="shared" si="0"/>
        <v>-13</v>
      </c>
      <c r="H43" s="10">
        <f t="shared" si="1"/>
        <v>-206.70000000000002</v>
      </c>
    </row>
    <row r="44" spans="1:8">
      <c r="A44" s="11">
        <v>41726</v>
      </c>
      <c r="B44" s="12">
        <v>345</v>
      </c>
      <c r="C44" s="3" t="s">
        <v>15</v>
      </c>
      <c r="D44" s="13">
        <v>10.9</v>
      </c>
      <c r="E44" s="11">
        <v>41757</v>
      </c>
      <c r="F44" s="11">
        <v>41743</v>
      </c>
      <c r="G44" s="9">
        <f t="shared" si="0"/>
        <v>-14</v>
      </c>
      <c r="H44" s="10">
        <f t="shared" si="1"/>
        <v>-152.6</v>
      </c>
    </row>
    <row r="45" spans="1:8">
      <c r="A45" s="11">
        <v>41729</v>
      </c>
      <c r="B45" s="12" t="s">
        <v>33</v>
      </c>
      <c r="C45" s="3" t="s">
        <v>34</v>
      </c>
      <c r="D45" s="13">
        <v>9083.4</v>
      </c>
      <c r="E45" s="11">
        <v>41773</v>
      </c>
      <c r="F45" s="11">
        <v>41765</v>
      </c>
      <c r="G45" s="9">
        <f t="shared" si="0"/>
        <v>-8</v>
      </c>
      <c r="H45" s="10">
        <f t="shared" si="1"/>
        <v>-72667.199999999997</v>
      </c>
    </row>
    <row r="46" spans="1:8">
      <c r="A46" s="11">
        <v>41729</v>
      </c>
      <c r="B46" s="12">
        <v>509</v>
      </c>
      <c r="C46" s="3" t="s">
        <v>18</v>
      </c>
      <c r="D46" s="13">
        <v>1171.2</v>
      </c>
      <c r="E46" s="11">
        <v>41773</v>
      </c>
      <c r="F46" s="11">
        <v>41802</v>
      </c>
      <c r="G46" s="9">
        <f t="shared" si="0"/>
        <v>29</v>
      </c>
      <c r="H46" s="10">
        <f t="shared" si="1"/>
        <v>33964.800000000003</v>
      </c>
    </row>
    <row r="47" spans="1:8">
      <c r="A47" s="11">
        <v>41729</v>
      </c>
      <c r="B47" s="12" t="s">
        <v>35</v>
      </c>
      <c r="C47" s="3" t="s">
        <v>34</v>
      </c>
      <c r="D47" s="13">
        <v>1223.82</v>
      </c>
      <c r="E47" s="11">
        <v>41773</v>
      </c>
      <c r="F47" s="11">
        <v>41765</v>
      </c>
      <c r="G47" s="9">
        <f t="shared" si="0"/>
        <v>-8</v>
      </c>
      <c r="H47" s="10">
        <f t="shared" si="1"/>
        <v>-9790.56</v>
      </c>
    </row>
    <row r="48" spans="1:8">
      <c r="A48" s="11">
        <v>41737</v>
      </c>
      <c r="B48" s="12">
        <v>92</v>
      </c>
      <c r="C48" s="3" t="s">
        <v>32</v>
      </c>
      <c r="D48" s="13">
        <v>1220</v>
      </c>
      <c r="E48" s="11">
        <v>41767</v>
      </c>
      <c r="F48" s="11">
        <v>41771</v>
      </c>
      <c r="G48" s="9">
        <f t="shared" si="0"/>
        <v>4</v>
      </c>
      <c r="H48" s="10">
        <f t="shared" si="1"/>
        <v>4880</v>
      </c>
    </row>
    <row r="49" spans="1:8">
      <c r="A49" s="11">
        <v>41738</v>
      </c>
      <c r="B49" s="12" t="s">
        <v>36</v>
      </c>
      <c r="C49" s="3" t="s">
        <v>24</v>
      </c>
      <c r="D49" s="13">
        <v>119</v>
      </c>
      <c r="E49" s="11">
        <v>41773</v>
      </c>
      <c r="F49" s="11">
        <v>41793</v>
      </c>
      <c r="G49" s="9">
        <f t="shared" si="0"/>
        <v>20</v>
      </c>
      <c r="H49" s="10">
        <f t="shared" si="1"/>
        <v>2380</v>
      </c>
    </row>
    <row r="50" spans="1:8">
      <c r="A50" s="11">
        <v>41738</v>
      </c>
      <c r="B50" s="12">
        <v>11</v>
      </c>
      <c r="C50" s="3" t="s">
        <v>37</v>
      </c>
      <c r="D50" s="13">
        <v>470</v>
      </c>
      <c r="E50" s="11">
        <v>41768</v>
      </c>
      <c r="F50" s="11">
        <v>41771</v>
      </c>
      <c r="G50" s="9">
        <f t="shared" si="0"/>
        <v>3</v>
      </c>
      <c r="H50" s="10">
        <f t="shared" si="1"/>
        <v>1410</v>
      </c>
    </row>
    <row r="51" spans="1:8">
      <c r="A51" s="11">
        <v>41738</v>
      </c>
      <c r="B51" s="12">
        <v>320</v>
      </c>
      <c r="C51" s="3" t="s">
        <v>38</v>
      </c>
      <c r="D51" s="13">
        <v>550</v>
      </c>
      <c r="E51" s="11">
        <v>41806</v>
      </c>
      <c r="F51" s="11">
        <v>41793</v>
      </c>
      <c r="G51" s="9">
        <f t="shared" si="0"/>
        <v>-13</v>
      </c>
      <c r="H51" s="10">
        <f t="shared" si="1"/>
        <v>-7150</v>
      </c>
    </row>
    <row r="52" spans="1:8">
      <c r="A52" s="11">
        <v>41753</v>
      </c>
      <c r="B52" s="12">
        <v>7</v>
      </c>
      <c r="C52" s="3" t="s">
        <v>39</v>
      </c>
      <c r="D52" s="13">
        <v>1521</v>
      </c>
      <c r="E52" s="11">
        <v>41789</v>
      </c>
      <c r="F52" s="11">
        <v>41793</v>
      </c>
      <c r="G52" s="9">
        <f t="shared" si="0"/>
        <v>4</v>
      </c>
      <c r="H52" s="10">
        <f t="shared" si="1"/>
        <v>6084</v>
      </c>
    </row>
    <row r="53" spans="1:8">
      <c r="A53" s="11">
        <v>41757</v>
      </c>
      <c r="B53" s="12">
        <v>219</v>
      </c>
      <c r="C53" s="3" t="s">
        <v>40</v>
      </c>
      <c r="D53" s="13">
        <v>298</v>
      </c>
      <c r="E53" s="11">
        <v>41787</v>
      </c>
      <c r="F53" s="11">
        <v>41793</v>
      </c>
      <c r="G53" s="9">
        <f t="shared" si="0"/>
        <v>6</v>
      </c>
      <c r="H53" s="10">
        <f t="shared" si="1"/>
        <v>1788</v>
      </c>
    </row>
    <row r="54" spans="1:8">
      <c r="A54" s="11">
        <v>41757</v>
      </c>
      <c r="B54" s="12">
        <v>51</v>
      </c>
      <c r="C54" s="3" t="s">
        <v>41</v>
      </c>
      <c r="D54" s="13">
        <v>30</v>
      </c>
      <c r="E54" s="11">
        <v>41787</v>
      </c>
      <c r="F54" s="11">
        <v>41793</v>
      </c>
      <c r="G54" s="9">
        <f t="shared" si="0"/>
        <v>6</v>
      </c>
      <c r="H54" s="10">
        <f t="shared" si="1"/>
        <v>180</v>
      </c>
    </row>
    <row r="55" spans="1:8">
      <c r="A55" s="11">
        <v>41759</v>
      </c>
      <c r="B55" s="12" t="s">
        <v>42</v>
      </c>
      <c r="C55" s="3" t="s">
        <v>34</v>
      </c>
      <c r="D55" s="13">
        <v>9083.4</v>
      </c>
      <c r="E55" s="11">
        <v>41804</v>
      </c>
      <c r="F55" s="11">
        <v>41836</v>
      </c>
      <c r="G55" s="9">
        <f t="shared" si="0"/>
        <v>32</v>
      </c>
      <c r="H55" s="10">
        <f t="shared" si="1"/>
        <v>290668.79999999999</v>
      </c>
    </row>
    <row r="56" spans="1:8">
      <c r="A56" s="11">
        <v>41759</v>
      </c>
      <c r="B56" s="12">
        <v>323</v>
      </c>
      <c r="C56" s="3" t="s">
        <v>43</v>
      </c>
      <c r="D56" s="13">
        <v>550</v>
      </c>
      <c r="E56" s="11">
        <v>41796</v>
      </c>
      <c r="F56" s="11">
        <v>41793</v>
      </c>
      <c r="G56" s="9">
        <f t="shared" si="0"/>
        <v>-3</v>
      </c>
      <c r="H56" s="10">
        <f t="shared" si="1"/>
        <v>-1650</v>
      </c>
    </row>
    <row r="57" spans="1:8">
      <c r="A57" s="11">
        <v>41759</v>
      </c>
      <c r="B57" s="12">
        <v>30</v>
      </c>
      <c r="C57" s="3" t="s">
        <v>43</v>
      </c>
      <c r="D57" s="13">
        <v>297</v>
      </c>
      <c r="E57" s="11">
        <v>41796</v>
      </c>
      <c r="F57" s="11">
        <v>41793</v>
      </c>
      <c r="G57" s="9">
        <f t="shared" si="0"/>
        <v>-3</v>
      </c>
      <c r="H57" s="10">
        <f t="shared" si="1"/>
        <v>-891</v>
      </c>
    </row>
    <row r="58" spans="1:8">
      <c r="A58" s="11">
        <v>41759</v>
      </c>
      <c r="B58" s="12">
        <v>744</v>
      </c>
      <c r="C58" s="3" t="s">
        <v>18</v>
      </c>
      <c r="D58" s="10">
        <v>1536</v>
      </c>
      <c r="E58" s="11">
        <v>41804</v>
      </c>
      <c r="F58" s="11">
        <v>41802</v>
      </c>
      <c r="G58" s="9">
        <f t="shared" si="0"/>
        <v>-2</v>
      </c>
      <c r="H58" s="10">
        <f t="shared" si="1"/>
        <v>-3072</v>
      </c>
    </row>
    <row r="59" spans="1:8">
      <c r="A59" s="11">
        <v>41759</v>
      </c>
      <c r="B59" s="12">
        <v>72</v>
      </c>
      <c r="C59" s="3" t="s">
        <v>44</v>
      </c>
      <c r="D59" s="13">
        <v>1260</v>
      </c>
      <c r="E59" s="11">
        <v>41812</v>
      </c>
      <c r="F59" s="11">
        <v>41795</v>
      </c>
      <c r="G59" s="9">
        <f t="shared" si="0"/>
        <v>-17</v>
      </c>
      <c r="H59" s="10">
        <f t="shared" si="1"/>
        <v>-21420</v>
      </c>
    </row>
    <row r="60" spans="1:8">
      <c r="A60" s="11">
        <v>41761</v>
      </c>
      <c r="B60" s="12">
        <v>141499905</v>
      </c>
      <c r="C60" s="3" t="s">
        <v>21</v>
      </c>
      <c r="D60" s="13">
        <v>80.06</v>
      </c>
      <c r="E60" s="11">
        <v>41823</v>
      </c>
      <c r="F60" s="11">
        <v>41793</v>
      </c>
      <c r="G60" s="9">
        <f t="shared" si="0"/>
        <v>-30</v>
      </c>
      <c r="H60" s="10">
        <f t="shared" si="1"/>
        <v>-2401.8000000000002</v>
      </c>
    </row>
    <row r="61" spans="1:8">
      <c r="A61" s="11">
        <v>41766</v>
      </c>
      <c r="B61" s="12">
        <v>52</v>
      </c>
      <c r="C61" s="3" t="s">
        <v>12</v>
      </c>
      <c r="D61" s="13">
        <v>480</v>
      </c>
      <c r="E61" s="11">
        <v>41797</v>
      </c>
      <c r="F61" s="11">
        <v>41771</v>
      </c>
      <c r="G61" s="9">
        <f t="shared" si="0"/>
        <v>-26</v>
      </c>
      <c r="H61" s="10">
        <f t="shared" si="1"/>
        <v>-12480</v>
      </c>
    </row>
    <row r="62" spans="1:8">
      <c r="A62" s="11">
        <v>41767</v>
      </c>
      <c r="B62" s="12">
        <v>6</v>
      </c>
      <c r="C62" s="3" t="s">
        <v>45</v>
      </c>
      <c r="D62" s="13">
        <v>288</v>
      </c>
      <c r="E62" s="11">
        <v>41798</v>
      </c>
      <c r="F62" s="11">
        <v>41800</v>
      </c>
      <c r="G62" s="9">
        <f t="shared" si="0"/>
        <v>2</v>
      </c>
      <c r="H62" s="10">
        <f t="shared" si="1"/>
        <v>576</v>
      </c>
    </row>
    <row r="63" spans="1:8">
      <c r="A63" s="11">
        <v>41767</v>
      </c>
      <c r="B63" s="12">
        <v>19</v>
      </c>
      <c r="C63" s="3" t="s">
        <v>46</v>
      </c>
      <c r="D63" s="13">
        <v>266.01</v>
      </c>
      <c r="E63" s="11">
        <v>41818</v>
      </c>
      <c r="F63" s="11">
        <v>41800</v>
      </c>
      <c r="G63" s="9">
        <f t="shared" si="0"/>
        <v>-18</v>
      </c>
      <c r="H63" s="10">
        <f t="shared" si="1"/>
        <v>-4788.18</v>
      </c>
    </row>
    <row r="64" spans="1:8">
      <c r="A64" s="11">
        <v>41768</v>
      </c>
      <c r="B64" s="12">
        <v>1</v>
      </c>
      <c r="C64" s="3" t="s">
        <v>47</v>
      </c>
      <c r="D64" s="13">
        <v>1020</v>
      </c>
      <c r="E64" s="11">
        <v>41799</v>
      </c>
      <c r="F64" s="11">
        <v>41773</v>
      </c>
      <c r="G64" s="9">
        <f t="shared" si="0"/>
        <v>-26</v>
      </c>
      <c r="H64" s="10">
        <f t="shared" si="1"/>
        <v>-26520</v>
      </c>
    </row>
    <row r="65" spans="1:8">
      <c r="A65" s="11">
        <v>41771</v>
      </c>
      <c r="B65" s="12" t="s">
        <v>48</v>
      </c>
      <c r="C65" s="3" t="s">
        <v>17</v>
      </c>
      <c r="D65" s="13">
        <v>100.59</v>
      </c>
      <c r="E65" s="11">
        <v>41804</v>
      </c>
      <c r="F65" s="11">
        <v>41793</v>
      </c>
      <c r="G65" s="9">
        <f t="shared" si="0"/>
        <v>-11</v>
      </c>
      <c r="H65" s="10">
        <f t="shared" si="1"/>
        <v>-1106.49</v>
      </c>
    </row>
    <row r="66" spans="1:8">
      <c r="A66" s="11">
        <v>41771</v>
      </c>
      <c r="B66" s="12">
        <v>14</v>
      </c>
      <c r="C66" s="3" t="s">
        <v>49</v>
      </c>
      <c r="D66" s="13">
        <v>187.88</v>
      </c>
      <c r="E66" s="11">
        <v>41830</v>
      </c>
      <c r="F66" s="11">
        <v>41800</v>
      </c>
      <c r="G66" s="9">
        <f t="shared" si="0"/>
        <v>-30</v>
      </c>
      <c r="H66" s="10">
        <f t="shared" si="1"/>
        <v>-5636.4</v>
      </c>
    </row>
    <row r="67" spans="1:8">
      <c r="A67" s="11">
        <v>41772</v>
      </c>
      <c r="B67" s="12">
        <v>118</v>
      </c>
      <c r="C67" s="3" t="s">
        <v>50</v>
      </c>
      <c r="D67" s="13">
        <v>925</v>
      </c>
      <c r="E67" s="11">
        <v>41834</v>
      </c>
      <c r="F67" s="11">
        <v>41800</v>
      </c>
      <c r="G67" s="9">
        <f t="shared" si="0"/>
        <v>-34</v>
      </c>
      <c r="H67" s="10">
        <f t="shared" si="1"/>
        <v>-31450</v>
      </c>
    </row>
    <row r="68" spans="1:8">
      <c r="A68" s="11">
        <v>41773</v>
      </c>
      <c r="B68" s="12">
        <v>601</v>
      </c>
      <c r="C68" s="3" t="s">
        <v>25</v>
      </c>
      <c r="D68" s="13">
        <v>328.84</v>
      </c>
      <c r="E68" s="11">
        <v>41818</v>
      </c>
      <c r="F68" s="11">
        <v>41802</v>
      </c>
      <c r="G68" s="9">
        <f>F68-E68</f>
        <v>-16</v>
      </c>
      <c r="H68" s="10">
        <f>D68*G68</f>
        <v>-5261.44</v>
      </c>
    </row>
    <row r="69" spans="1:8">
      <c r="A69" s="11">
        <v>41773</v>
      </c>
      <c r="B69" s="12">
        <v>147</v>
      </c>
      <c r="C69" s="3" t="s">
        <v>51</v>
      </c>
      <c r="D69" s="13">
        <v>5904</v>
      </c>
      <c r="E69" s="11">
        <v>41830</v>
      </c>
      <c r="F69" s="11">
        <v>41800</v>
      </c>
      <c r="G69" s="9">
        <f>F69-E69</f>
        <v>-30</v>
      </c>
      <c r="H69" s="10">
        <f>D69*G69</f>
        <v>-177120</v>
      </c>
    </row>
    <row r="70" spans="1:8">
      <c r="A70" s="11">
        <v>41774</v>
      </c>
      <c r="B70" s="12">
        <v>11</v>
      </c>
      <c r="C70" s="3" t="s">
        <v>39</v>
      </c>
      <c r="D70" s="13">
        <v>84</v>
      </c>
      <c r="E70" s="11">
        <v>41806</v>
      </c>
      <c r="F70" s="11">
        <v>41793</v>
      </c>
      <c r="G70" s="9">
        <f>F70-E70</f>
        <v>-13</v>
      </c>
      <c r="H70" s="10">
        <f>D70*G70</f>
        <v>-1092</v>
      </c>
    </row>
    <row r="71" spans="1:8">
      <c r="A71" s="7">
        <v>41716</v>
      </c>
      <c r="B71" s="8">
        <v>4</v>
      </c>
      <c r="C71" s="9" t="s">
        <v>39</v>
      </c>
      <c r="D71" s="10">
        <v>48</v>
      </c>
      <c r="E71" s="7">
        <v>41806</v>
      </c>
      <c r="F71" s="7">
        <v>41793</v>
      </c>
      <c r="G71" s="9">
        <f t="shared" ref="G71:G118" si="2">F71-E71</f>
        <v>-13</v>
      </c>
      <c r="H71" s="10">
        <f t="shared" ref="H71:H118" si="3">D71*G71</f>
        <v>-624</v>
      </c>
    </row>
    <row r="72" spans="1:8">
      <c r="A72" s="11">
        <v>41778</v>
      </c>
      <c r="B72" s="12">
        <v>3</v>
      </c>
      <c r="C72" s="3" t="s">
        <v>52</v>
      </c>
      <c r="D72" s="13">
        <v>325</v>
      </c>
      <c r="E72" s="11">
        <v>41850</v>
      </c>
      <c r="F72" s="11">
        <v>41820</v>
      </c>
      <c r="G72" s="9">
        <f t="shared" si="2"/>
        <v>-30</v>
      </c>
      <c r="H72" s="10">
        <f t="shared" si="3"/>
        <v>-9750</v>
      </c>
    </row>
    <row r="73" spans="1:8">
      <c r="A73" s="11">
        <v>41779</v>
      </c>
      <c r="B73" s="12">
        <v>392</v>
      </c>
      <c r="C73" s="3" t="s">
        <v>43</v>
      </c>
      <c r="D73" s="13">
        <v>363</v>
      </c>
      <c r="E73" s="11">
        <v>41812</v>
      </c>
      <c r="F73" s="11">
        <v>41793</v>
      </c>
      <c r="G73" s="9">
        <f t="shared" si="2"/>
        <v>-19</v>
      </c>
      <c r="H73" s="10">
        <f t="shared" si="3"/>
        <v>-6897</v>
      </c>
    </row>
    <row r="74" spans="1:8">
      <c r="A74" s="11">
        <v>41779</v>
      </c>
      <c r="B74" s="12">
        <v>42563</v>
      </c>
      <c r="C74" s="3" t="s">
        <v>43</v>
      </c>
      <c r="D74" s="13">
        <v>297</v>
      </c>
      <c r="E74" s="11">
        <v>41812</v>
      </c>
      <c r="F74" s="11">
        <v>41800</v>
      </c>
      <c r="G74" s="9">
        <f t="shared" si="2"/>
        <v>-12</v>
      </c>
      <c r="H74" s="10">
        <f t="shared" si="3"/>
        <v>-3564</v>
      </c>
    </row>
    <row r="75" spans="1:8">
      <c r="A75" s="11">
        <v>41780</v>
      </c>
      <c r="B75" s="12">
        <v>92</v>
      </c>
      <c r="C75" s="3" t="s">
        <v>37</v>
      </c>
      <c r="D75" s="13">
        <v>828</v>
      </c>
      <c r="E75" s="11">
        <v>41826</v>
      </c>
      <c r="F75" s="11">
        <v>41800</v>
      </c>
      <c r="G75" s="9">
        <f t="shared" si="2"/>
        <v>-26</v>
      </c>
      <c r="H75" s="10">
        <f t="shared" si="3"/>
        <v>-21528</v>
      </c>
    </row>
    <row r="76" spans="1:8">
      <c r="A76" s="11">
        <v>41782</v>
      </c>
      <c r="B76" s="12">
        <v>1914</v>
      </c>
      <c r="C76" s="3" t="s">
        <v>13</v>
      </c>
      <c r="D76" s="13">
        <v>378.2</v>
      </c>
      <c r="E76" s="11">
        <v>41834</v>
      </c>
      <c r="F76" s="11">
        <v>41814</v>
      </c>
      <c r="G76" s="9">
        <f t="shared" si="2"/>
        <v>-20</v>
      </c>
      <c r="H76" s="10">
        <f t="shared" si="3"/>
        <v>-7564</v>
      </c>
    </row>
    <row r="77" spans="1:8">
      <c r="A77" s="11">
        <v>41782</v>
      </c>
      <c r="B77" s="12">
        <v>1913</v>
      </c>
      <c r="C77" s="3" t="s">
        <v>13</v>
      </c>
      <c r="D77" s="13">
        <v>827.16</v>
      </c>
      <c r="E77" s="11">
        <v>41834</v>
      </c>
      <c r="F77" s="11">
        <v>41814</v>
      </c>
      <c r="G77" s="9">
        <f t="shared" si="2"/>
        <v>-20</v>
      </c>
      <c r="H77" s="10">
        <f t="shared" si="3"/>
        <v>-16543.2</v>
      </c>
    </row>
    <row r="78" spans="1:8">
      <c r="A78" s="11">
        <v>41786</v>
      </c>
      <c r="B78" s="12">
        <v>677</v>
      </c>
      <c r="C78" s="3" t="s">
        <v>25</v>
      </c>
      <c r="D78" s="13">
        <v>305</v>
      </c>
      <c r="E78" s="11">
        <v>41830</v>
      </c>
      <c r="F78" s="11">
        <v>41813</v>
      </c>
      <c r="G78" s="9">
        <f t="shared" si="2"/>
        <v>-17</v>
      </c>
      <c r="H78" s="10">
        <f t="shared" si="3"/>
        <v>-5185</v>
      </c>
    </row>
    <row r="79" spans="1:8">
      <c r="A79" s="11">
        <v>41787</v>
      </c>
      <c r="B79" s="12">
        <v>1955</v>
      </c>
      <c r="C79" s="3" t="s">
        <v>13</v>
      </c>
      <c r="D79" s="13">
        <v>305</v>
      </c>
      <c r="E79" s="11">
        <v>41973</v>
      </c>
      <c r="F79" s="11">
        <v>41946</v>
      </c>
      <c r="G79" s="9">
        <f t="shared" si="2"/>
        <v>-27</v>
      </c>
      <c r="H79" s="10">
        <f t="shared" si="3"/>
        <v>-8235</v>
      </c>
    </row>
    <row r="80" spans="1:8">
      <c r="A80" s="11">
        <v>41788</v>
      </c>
      <c r="B80" s="12">
        <v>3</v>
      </c>
      <c r="C80" s="3" t="s">
        <v>53</v>
      </c>
      <c r="D80" s="13">
        <v>3079.6</v>
      </c>
      <c r="E80" s="11">
        <v>41823</v>
      </c>
      <c r="F80" s="11">
        <v>41800</v>
      </c>
      <c r="G80" s="9">
        <f t="shared" si="2"/>
        <v>-23</v>
      </c>
      <c r="H80" s="10">
        <f t="shared" si="3"/>
        <v>-70830.8</v>
      </c>
    </row>
    <row r="81" spans="1:8" ht="15" customHeight="1">
      <c r="A81" s="11">
        <v>41789</v>
      </c>
      <c r="B81" s="12">
        <v>6472</v>
      </c>
      <c r="C81" s="3" t="s">
        <v>54</v>
      </c>
      <c r="D81" s="13">
        <v>326.35000000000002</v>
      </c>
      <c r="E81" s="11">
        <v>41823</v>
      </c>
      <c r="F81" s="11">
        <v>41808</v>
      </c>
      <c r="G81" s="9">
        <f t="shared" si="2"/>
        <v>-15</v>
      </c>
      <c r="H81" s="10">
        <f t="shared" si="3"/>
        <v>-4895.25</v>
      </c>
    </row>
    <row r="82" spans="1:8">
      <c r="A82" s="11">
        <v>41790</v>
      </c>
      <c r="B82" s="12">
        <v>973</v>
      </c>
      <c r="C82" s="3" t="s">
        <v>18</v>
      </c>
      <c r="D82" s="10">
        <v>1612.8</v>
      </c>
      <c r="E82" s="11">
        <v>41830</v>
      </c>
      <c r="F82" s="11">
        <v>41915</v>
      </c>
      <c r="G82" s="9">
        <f t="shared" si="2"/>
        <v>85</v>
      </c>
      <c r="H82" s="10">
        <f t="shared" si="3"/>
        <v>137088</v>
      </c>
    </row>
    <row r="83" spans="1:8">
      <c r="A83" s="11">
        <v>41790</v>
      </c>
      <c r="B83" s="12" t="s">
        <v>55</v>
      </c>
      <c r="C83" s="3" t="s">
        <v>34</v>
      </c>
      <c r="D83" s="13">
        <v>9083.4</v>
      </c>
      <c r="E83" s="11">
        <v>41825</v>
      </c>
      <c r="F83" s="11">
        <v>41836</v>
      </c>
      <c r="G83" s="9">
        <f t="shared" si="2"/>
        <v>11</v>
      </c>
      <c r="H83" s="10">
        <f t="shared" si="3"/>
        <v>99917.4</v>
      </c>
    </row>
    <row r="84" spans="1:8" ht="24.75" customHeight="1">
      <c r="A84" s="11">
        <v>41790</v>
      </c>
      <c r="B84" s="12">
        <v>200</v>
      </c>
      <c r="C84" s="3" t="s">
        <v>56</v>
      </c>
      <c r="D84" s="13">
        <v>450</v>
      </c>
      <c r="E84" s="11">
        <v>41825</v>
      </c>
      <c r="F84" s="11">
        <v>41800</v>
      </c>
      <c r="G84" s="9">
        <f t="shared" si="2"/>
        <v>-25</v>
      </c>
      <c r="H84" s="10">
        <f t="shared" si="3"/>
        <v>-11250</v>
      </c>
    </row>
    <row r="85" spans="1:8" ht="24" customHeight="1">
      <c r="A85" s="11">
        <v>41794</v>
      </c>
      <c r="B85" s="12">
        <v>13</v>
      </c>
      <c r="C85" s="3" t="s">
        <v>57</v>
      </c>
      <c r="D85" s="13">
        <v>308</v>
      </c>
      <c r="E85" s="11">
        <v>41830</v>
      </c>
      <c r="F85" s="11">
        <v>41813</v>
      </c>
      <c r="G85" s="9">
        <f t="shared" si="2"/>
        <v>-17</v>
      </c>
      <c r="H85" s="10">
        <f t="shared" si="3"/>
        <v>-5236</v>
      </c>
    </row>
    <row r="86" spans="1:8" ht="21" customHeight="1">
      <c r="A86" s="11">
        <v>41794</v>
      </c>
      <c r="B86" s="12">
        <v>14</v>
      </c>
      <c r="C86" s="3" t="s">
        <v>57</v>
      </c>
      <c r="D86" s="13">
        <v>1022</v>
      </c>
      <c r="E86" s="11">
        <v>41830</v>
      </c>
      <c r="F86" s="11">
        <v>41813</v>
      </c>
      <c r="G86" s="9">
        <f t="shared" si="2"/>
        <v>-17</v>
      </c>
      <c r="H86" s="10">
        <f t="shared" si="3"/>
        <v>-17374</v>
      </c>
    </row>
    <row r="87" spans="1:8">
      <c r="A87" s="11">
        <v>41794</v>
      </c>
      <c r="B87" s="12">
        <v>11</v>
      </c>
      <c r="C87" s="3" t="s">
        <v>57</v>
      </c>
      <c r="D87" s="13">
        <v>924</v>
      </c>
      <c r="E87" s="11">
        <v>41830</v>
      </c>
      <c r="F87" s="11">
        <v>41813</v>
      </c>
      <c r="G87" s="9">
        <f t="shared" si="2"/>
        <v>-17</v>
      </c>
      <c r="H87" s="10">
        <f t="shared" si="3"/>
        <v>-15708</v>
      </c>
    </row>
    <row r="88" spans="1:8">
      <c r="A88" s="11">
        <v>41794</v>
      </c>
      <c r="B88" s="12">
        <v>12</v>
      </c>
      <c r="C88" s="3" t="s">
        <v>57</v>
      </c>
      <c r="D88" s="13">
        <v>714</v>
      </c>
      <c r="E88" s="11">
        <v>41830</v>
      </c>
      <c r="F88" s="11">
        <v>41813</v>
      </c>
      <c r="G88" s="9">
        <f t="shared" si="2"/>
        <v>-17</v>
      </c>
      <c r="H88" s="10">
        <f t="shared" si="3"/>
        <v>-12138</v>
      </c>
    </row>
    <row r="89" spans="1:8">
      <c r="A89" s="11">
        <v>41795</v>
      </c>
      <c r="B89" s="12">
        <v>7044</v>
      </c>
      <c r="C89" s="3" t="s">
        <v>54</v>
      </c>
      <c r="D89" s="13">
        <v>1805.04</v>
      </c>
      <c r="E89" s="11">
        <v>41838</v>
      </c>
      <c r="F89" s="11">
        <v>41808</v>
      </c>
      <c r="G89" s="9">
        <f t="shared" si="2"/>
        <v>-30</v>
      </c>
      <c r="H89" s="10">
        <f t="shared" si="3"/>
        <v>-54151.199999999997</v>
      </c>
    </row>
    <row r="90" spans="1:8">
      <c r="A90" s="15">
        <v>41820</v>
      </c>
      <c r="B90" s="16">
        <v>51</v>
      </c>
      <c r="C90" s="17" t="s">
        <v>18</v>
      </c>
      <c r="D90" s="31">
        <v>422.4</v>
      </c>
      <c r="E90" s="18">
        <v>41874</v>
      </c>
      <c r="F90" s="18">
        <v>41915</v>
      </c>
      <c r="G90" s="9">
        <f t="shared" si="2"/>
        <v>41</v>
      </c>
      <c r="H90" s="10">
        <f t="shared" si="3"/>
        <v>17318.399999999998</v>
      </c>
    </row>
    <row r="91" spans="1:8">
      <c r="A91" s="15">
        <v>41845</v>
      </c>
      <c r="B91" s="16">
        <v>747</v>
      </c>
      <c r="C91" s="17" t="s">
        <v>58</v>
      </c>
      <c r="D91" s="31">
        <v>9083.4</v>
      </c>
      <c r="E91" s="15">
        <v>41875</v>
      </c>
      <c r="F91" s="15">
        <v>41848</v>
      </c>
      <c r="G91" s="9">
        <f t="shared" si="2"/>
        <v>-27</v>
      </c>
      <c r="H91" s="10">
        <f t="shared" si="3"/>
        <v>-245251.8</v>
      </c>
    </row>
    <row r="92" spans="1:8">
      <c r="A92" s="15">
        <v>41870</v>
      </c>
      <c r="B92" s="16">
        <v>22</v>
      </c>
      <c r="C92" s="17" t="s">
        <v>25</v>
      </c>
      <c r="D92" s="31">
        <v>305</v>
      </c>
      <c r="E92" s="15">
        <v>41900</v>
      </c>
      <c r="F92" s="15">
        <v>41878</v>
      </c>
      <c r="G92" s="9">
        <f t="shared" si="2"/>
        <v>-22</v>
      </c>
      <c r="H92" s="10">
        <f t="shared" si="3"/>
        <v>-6710</v>
      </c>
    </row>
    <row r="93" spans="1:8">
      <c r="A93" s="15">
        <v>41893</v>
      </c>
      <c r="B93" s="16">
        <v>7328</v>
      </c>
      <c r="C93" s="17" t="s">
        <v>17</v>
      </c>
      <c r="D93" s="33">
        <v>458.6</v>
      </c>
      <c r="E93" s="15">
        <v>41930</v>
      </c>
      <c r="F93" s="15">
        <v>41936</v>
      </c>
      <c r="G93" s="17">
        <f t="shared" si="2"/>
        <v>6</v>
      </c>
      <c r="H93" s="31">
        <f t="shared" si="3"/>
        <v>2751.6000000000004</v>
      </c>
    </row>
    <row r="94" spans="1:8">
      <c r="A94" s="15">
        <v>41899</v>
      </c>
      <c r="B94" s="16">
        <v>8413</v>
      </c>
      <c r="C94" s="17" t="s">
        <v>17</v>
      </c>
      <c r="D94" s="31">
        <v>79.3</v>
      </c>
      <c r="E94" s="15">
        <v>41937</v>
      </c>
      <c r="F94" s="15">
        <v>41936</v>
      </c>
      <c r="G94" s="4">
        <f t="shared" si="2"/>
        <v>-1</v>
      </c>
      <c r="H94" s="32">
        <f t="shared" si="3"/>
        <v>-79.3</v>
      </c>
    </row>
    <row r="95" spans="1:8">
      <c r="A95" s="15">
        <v>41900</v>
      </c>
      <c r="B95" s="16">
        <v>73</v>
      </c>
      <c r="C95" s="17" t="s">
        <v>25</v>
      </c>
      <c r="D95" s="31">
        <v>328.84</v>
      </c>
      <c r="E95" s="15">
        <v>41930</v>
      </c>
      <c r="F95" s="15">
        <v>41936</v>
      </c>
      <c r="G95" s="17">
        <f t="shared" si="2"/>
        <v>6</v>
      </c>
      <c r="H95" s="31">
        <f t="shared" si="3"/>
        <v>1973.04</v>
      </c>
    </row>
    <row r="96" spans="1:8">
      <c r="A96" s="15">
        <v>41900</v>
      </c>
      <c r="B96" s="16">
        <v>8959</v>
      </c>
      <c r="C96" s="17" t="s">
        <v>17</v>
      </c>
      <c r="D96" s="31">
        <v>309.39999999999998</v>
      </c>
      <c r="E96" s="15">
        <v>41938</v>
      </c>
      <c r="F96" s="15">
        <v>41936</v>
      </c>
      <c r="G96" s="4">
        <f t="shared" si="2"/>
        <v>-2</v>
      </c>
      <c r="H96" s="32">
        <f t="shared" si="3"/>
        <v>-618.79999999999995</v>
      </c>
    </row>
    <row r="97" spans="1:8">
      <c r="A97" s="15">
        <v>41904</v>
      </c>
      <c r="B97" s="16">
        <v>9372</v>
      </c>
      <c r="C97" s="17" t="s">
        <v>17</v>
      </c>
      <c r="D97" s="31">
        <v>530.70000000000005</v>
      </c>
      <c r="E97" s="15">
        <v>41943</v>
      </c>
      <c r="F97" s="15">
        <v>41936</v>
      </c>
      <c r="G97" s="4">
        <f t="shared" si="2"/>
        <v>-7</v>
      </c>
      <c r="H97" s="32">
        <f t="shared" si="3"/>
        <v>-3714.9000000000005</v>
      </c>
    </row>
    <row r="98" spans="1:8">
      <c r="A98" s="15">
        <v>41918</v>
      </c>
      <c r="B98" s="16">
        <v>12681</v>
      </c>
      <c r="C98" s="17" t="s">
        <v>17</v>
      </c>
      <c r="D98" s="31">
        <v>48.8</v>
      </c>
      <c r="E98" s="15">
        <v>41957</v>
      </c>
      <c r="F98" s="15">
        <v>41961</v>
      </c>
      <c r="G98" s="4">
        <f t="shared" si="2"/>
        <v>4</v>
      </c>
      <c r="H98" s="32">
        <f t="shared" si="3"/>
        <v>195.2</v>
      </c>
    </row>
    <row r="99" spans="1:8">
      <c r="A99" s="15">
        <v>41921</v>
      </c>
      <c r="B99" s="16">
        <v>13570</v>
      </c>
      <c r="C99" s="17" t="s">
        <v>17</v>
      </c>
      <c r="D99" s="31">
        <v>66.61</v>
      </c>
      <c r="E99" s="15">
        <v>41962</v>
      </c>
      <c r="F99" s="15">
        <v>41961</v>
      </c>
      <c r="G99" s="4">
        <f t="shared" si="2"/>
        <v>-1</v>
      </c>
      <c r="H99" s="32">
        <f t="shared" si="3"/>
        <v>-66.61</v>
      </c>
    </row>
    <row r="100" spans="1:8">
      <c r="A100" s="15">
        <v>41922</v>
      </c>
      <c r="B100" s="16">
        <v>13847</v>
      </c>
      <c r="C100" s="17" t="s">
        <v>17</v>
      </c>
      <c r="D100" s="31">
        <v>274.5</v>
      </c>
      <c r="E100" s="15">
        <v>41962</v>
      </c>
      <c r="F100" s="15">
        <v>41961</v>
      </c>
      <c r="G100" s="4">
        <f t="shared" si="2"/>
        <v>-1</v>
      </c>
      <c r="H100" s="32">
        <f t="shared" si="3"/>
        <v>-274.5</v>
      </c>
    </row>
    <row r="101" spans="1:8">
      <c r="A101" s="15">
        <v>41925</v>
      </c>
      <c r="B101" s="16">
        <v>125790</v>
      </c>
      <c r="C101" s="17" t="s">
        <v>59</v>
      </c>
      <c r="D101" s="31">
        <v>47.58</v>
      </c>
      <c r="E101" s="15">
        <v>41955</v>
      </c>
      <c r="F101" s="15">
        <v>41933</v>
      </c>
      <c r="G101" s="4">
        <f t="shared" si="2"/>
        <v>-22</v>
      </c>
      <c r="H101" s="32">
        <f t="shared" si="3"/>
        <v>-1046.76</v>
      </c>
    </row>
    <row r="102" spans="1:8">
      <c r="A102" s="15">
        <v>41932</v>
      </c>
      <c r="B102" s="16">
        <v>1969</v>
      </c>
      <c r="C102" s="17" t="s">
        <v>58</v>
      </c>
      <c r="D102" s="31">
        <v>9083.4</v>
      </c>
      <c r="E102" s="15">
        <v>41963</v>
      </c>
      <c r="F102" s="15">
        <v>41991</v>
      </c>
      <c r="G102" s="4">
        <f t="shared" si="2"/>
        <v>28</v>
      </c>
      <c r="H102" s="32">
        <f t="shared" si="3"/>
        <v>254335.19999999998</v>
      </c>
    </row>
    <row r="103" spans="1:8">
      <c r="A103" s="18">
        <v>41933</v>
      </c>
      <c r="B103" s="16">
        <v>16575</v>
      </c>
      <c r="C103" s="17" t="s">
        <v>60</v>
      </c>
      <c r="D103" s="31">
        <v>476.34</v>
      </c>
      <c r="E103" s="15">
        <v>41964</v>
      </c>
      <c r="F103" s="15">
        <v>41971</v>
      </c>
      <c r="G103" s="4">
        <f t="shared" si="2"/>
        <v>7</v>
      </c>
      <c r="H103" s="32">
        <f t="shared" si="3"/>
        <v>3334.3799999999997</v>
      </c>
    </row>
    <row r="104" spans="1:8">
      <c r="A104" s="15">
        <v>41953</v>
      </c>
      <c r="B104" s="16">
        <v>1239</v>
      </c>
      <c r="C104" s="17" t="s">
        <v>15</v>
      </c>
      <c r="D104" s="31">
        <v>71.98</v>
      </c>
      <c r="E104" s="15">
        <v>41984</v>
      </c>
      <c r="F104" s="15">
        <v>41961</v>
      </c>
      <c r="G104" s="4">
        <f t="shared" si="2"/>
        <v>-23</v>
      </c>
      <c r="H104" s="32">
        <f t="shared" si="3"/>
        <v>-1655.5400000000002</v>
      </c>
    </row>
    <row r="105" spans="1:8">
      <c r="A105" s="15">
        <v>41957</v>
      </c>
      <c r="B105" s="16">
        <v>8714129131</v>
      </c>
      <c r="C105" s="17" t="s">
        <v>61</v>
      </c>
      <c r="D105" s="31">
        <v>56.7</v>
      </c>
      <c r="E105" s="15">
        <v>41987</v>
      </c>
      <c r="F105" s="15">
        <v>41991</v>
      </c>
      <c r="G105" s="4">
        <f t="shared" si="2"/>
        <v>4</v>
      </c>
      <c r="H105" s="32">
        <f t="shared" si="3"/>
        <v>226.8</v>
      </c>
    </row>
    <row r="106" spans="1:8">
      <c r="A106" s="15">
        <v>41963</v>
      </c>
      <c r="B106" s="16">
        <v>134</v>
      </c>
      <c r="C106" s="17" t="s">
        <v>25</v>
      </c>
      <c r="D106" s="31">
        <v>305</v>
      </c>
      <c r="E106" s="15">
        <v>41993</v>
      </c>
      <c r="F106" s="15">
        <v>41991</v>
      </c>
      <c r="G106" s="17">
        <f t="shared" si="2"/>
        <v>-2</v>
      </c>
      <c r="H106" s="31">
        <f t="shared" si="3"/>
        <v>-610</v>
      </c>
    </row>
    <row r="107" spans="1:8">
      <c r="A107" s="15">
        <v>41964</v>
      </c>
      <c r="B107" s="16">
        <v>3089</v>
      </c>
      <c r="C107" s="17" t="s">
        <v>58</v>
      </c>
      <c r="D107" s="31">
        <v>9083.4</v>
      </c>
      <c r="E107" s="15">
        <v>41994</v>
      </c>
      <c r="F107" s="15">
        <v>41991</v>
      </c>
      <c r="G107" s="17">
        <f t="shared" si="2"/>
        <v>-3</v>
      </c>
      <c r="H107" s="31">
        <f t="shared" si="3"/>
        <v>-27250.199999999997</v>
      </c>
    </row>
    <row r="108" spans="1:8">
      <c r="A108" s="19">
        <v>41970</v>
      </c>
      <c r="B108" s="20">
        <v>9714146079</v>
      </c>
      <c r="C108" s="21" t="s">
        <v>61</v>
      </c>
      <c r="D108" s="33">
        <v>94.31</v>
      </c>
      <c r="E108" s="19">
        <v>42000</v>
      </c>
      <c r="F108" s="19">
        <v>41991</v>
      </c>
      <c r="G108" s="21">
        <f t="shared" si="2"/>
        <v>-9</v>
      </c>
      <c r="H108" s="33">
        <f t="shared" si="3"/>
        <v>-848.79</v>
      </c>
    </row>
    <row r="109" spans="1:8">
      <c r="A109" s="19">
        <v>41971</v>
      </c>
      <c r="B109" s="20">
        <v>575</v>
      </c>
      <c r="C109" s="21" t="s">
        <v>10</v>
      </c>
      <c r="D109" s="33">
        <v>1117.95</v>
      </c>
      <c r="E109" s="19">
        <v>42007</v>
      </c>
      <c r="F109" s="19">
        <v>41991</v>
      </c>
      <c r="G109" s="21">
        <f t="shared" si="2"/>
        <v>-16</v>
      </c>
      <c r="H109" s="33">
        <f t="shared" si="3"/>
        <v>-17887.2</v>
      </c>
    </row>
    <row r="110" spans="1:8">
      <c r="A110" s="22">
        <v>41971</v>
      </c>
      <c r="B110" s="20">
        <v>576</v>
      </c>
      <c r="C110" s="21" t="s">
        <v>10</v>
      </c>
      <c r="D110" s="33">
        <v>663.68</v>
      </c>
      <c r="E110" s="19">
        <v>42007</v>
      </c>
      <c r="F110" s="19">
        <v>41991</v>
      </c>
      <c r="G110" s="21">
        <f t="shared" si="2"/>
        <v>-16</v>
      </c>
      <c r="H110" s="33">
        <f t="shared" si="3"/>
        <v>-10618.88</v>
      </c>
    </row>
    <row r="111" spans="1:8">
      <c r="A111" s="19">
        <v>41976</v>
      </c>
      <c r="B111" s="20">
        <v>393</v>
      </c>
      <c r="C111" s="21" t="s">
        <v>23</v>
      </c>
      <c r="D111" s="33">
        <v>256.2</v>
      </c>
      <c r="E111" s="19">
        <v>42008</v>
      </c>
      <c r="F111" s="19">
        <v>41991</v>
      </c>
      <c r="G111" s="21">
        <f t="shared" si="2"/>
        <v>-17</v>
      </c>
      <c r="H111" s="33">
        <f t="shared" si="3"/>
        <v>-4355.3999999999996</v>
      </c>
    </row>
    <row r="112" spans="1:8">
      <c r="A112" s="19">
        <v>41978</v>
      </c>
      <c r="B112" s="20">
        <v>3882</v>
      </c>
      <c r="C112" s="21" t="s">
        <v>58</v>
      </c>
      <c r="D112" s="33">
        <v>9083.4</v>
      </c>
      <c r="E112" s="19">
        <v>42008</v>
      </c>
      <c r="F112" s="19">
        <v>41991</v>
      </c>
      <c r="G112" s="21">
        <f t="shared" si="2"/>
        <v>-17</v>
      </c>
      <c r="H112" s="33">
        <f t="shared" si="3"/>
        <v>-154417.79999999999</v>
      </c>
    </row>
    <row r="113" spans="1:8">
      <c r="A113" s="19">
        <v>41983</v>
      </c>
      <c r="B113" s="20">
        <v>1584</v>
      </c>
      <c r="C113" s="21" t="s">
        <v>62</v>
      </c>
      <c r="D113" s="33">
        <v>572</v>
      </c>
      <c r="E113" s="19">
        <v>42020</v>
      </c>
      <c r="F113" s="19">
        <v>41992</v>
      </c>
      <c r="G113" s="21">
        <f t="shared" si="2"/>
        <v>-28</v>
      </c>
      <c r="H113" s="33">
        <f t="shared" si="3"/>
        <v>-16016</v>
      </c>
    </row>
    <row r="114" spans="1:8">
      <c r="A114" s="19">
        <v>41984</v>
      </c>
      <c r="B114" s="20">
        <v>2353</v>
      </c>
      <c r="C114" s="21" t="s">
        <v>61</v>
      </c>
      <c r="D114" s="33">
        <v>153.57</v>
      </c>
      <c r="E114" s="19">
        <v>42014</v>
      </c>
      <c r="F114" s="19">
        <v>41991</v>
      </c>
      <c r="G114" s="21">
        <f t="shared" si="2"/>
        <v>-23</v>
      </c>
      <c r="H114" s="33">
        <f t="shared" si="3"/>
        <v>-3532.1099999999997</v>
      </c>
    </row>
    <row r="115" spans="1:8">
      <c r="A115" s="19">
        <v>41984</v>
      </c>
      <c r="B115" s="20">
        <v>401</v>
      </c>
      <c r="C115" s="21" t="s">
        <v>23</v>
      </c>
      <c r="D115" s="33">
        <v>355.02</v>
      </c>
      <c r="E115" s="19">
        <v>42018</v>
      </c>
      <c r="F115" s="19">
        <v>41992</v>
      </c>
      <c r="G115" s="21">
        <f t="shared" si="2"/>
        <v>-26</v>
      </c>
      <c r="H115" s="33">
        <f t="shared" si="3"/>
        <v>-9230.52</v>
      </c>
    </row>
    <row r="116" spans="1:8">
      <c r="A116" s="19">
        <v>41989</v>
      </c>
      <c r="B116" s="20">
        <v>1625</v>
      </c>
      <c r="C116" s="21" t="s">
        <v>62</v>
      </c>
      <c r="D116" s="33">
        <v>572</v>
      </c>
      <c r="E116" s="19">
        <v>42020</v>
      </c>
      <c r="F116" s="19">
        <v>41992</v>
      </c>
      <c r="G116" s="21">
        <f t="shared" si="2"/>
        <v>-28</v>
      </c>
      <c r="H116" s="33">
        <f t="shared" si="3"/>
        <v>-16016</v>
      </c>
    </row>
    <row r="117" spans="1:8">
      <c r="A117" s="19">
        <v>41990</v>
      </c>
      <c r="B117" s="23" t="s">
        <v>63</v>
      </c>
      <c r="C117" s="21" t="s">
        <v>17</v>
      </c>
      <c r="D117" s="33">
        <v>23.18</v>
      </c>
      <c r="E117" s="19">
        <v>42022</v>
      </c>
      <c r="F117" s="19">
        <v>41996</v>
      </c>
      <c r="G117" s="21">
        <f t="shared" si="2"/>
        <v>-26</v>
      </c>
      <c r="H117" s="33">
        <f t="shared" si="3"/>
        <v>-602.67999999999995</v>
      </c>
    </row>
    <row r="118" spans="1:8" ht="15.75" thickBot="1">
      <c r="A118" s="19">
        <v>41991</v>
      </c>
      <c r="B118" s="20">
        <v>1098</v>
      </c>
      <c r="C118" s="21" t="s">
        <v>64</v>
      </c>
      <c r="D118" s="34">
        <v>762.5</v>
      </c>
      <c r="E118" s="19">
        <v>42021</v>
      </c>
      <c r="F118" s="19">
        <v>41992</v>
      </c>
      <c r="G118" s="21">
        <f t="shared" si="2"/>
        <v>-29</v>
      </c>
      <c r="H118" s="34">
        <f t="shared" si="3"/>
        <v>-22112.5</v>
      </c>
    </row>
    <row r="119" spans="1:8" ht="15.75" thickBot="1">
      <c r="D119" s="35">
        <f>SUM(D7:D118)</f>
        <v>150411.95999999996</v>
      </c>
      <c r="H119" s="25">
        <f>SUM(H7:H118)</f>
        <v>414545.61000000022</v>
      </c>
    </row>
    <row r="120" spans="1:8" ht="15.75" thickBot="1"/>
    <row r="121" spans="1:8" ht="15.75" thickBot="1">
      <c r="A121" t="s">
        <v>66</v>
      </c>
      <c r="C121" s="27" t="s">
        <v>65</v>
      </c>
      <c r="D121" s="26">
        <f>H119/D119</f>
        <v>2.7560681344754787</v>
      </c>
    </row>
    <row r="122" spans="1:8">
      <c r="A122" t="s">
        <v>14</v>
      </c>
      <c r="F122" s="24"/>
    </row>
  </sheetData>
  <autoFilter ref="A6:H81"/>
  <sortState ref="A7:H80">
    <sortCondition ref="A7"/>
  </sortState>
  <mergeCells count="2">
    <mergeCell ref="B1:G1"/>
    <mergeCell ref="B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2014</vt:lpstr>
      <vt:lpstr>Foglio2</vt:lpstr>
      <vt:lpstr>Foglio3</vt:lpstr>
      <vt:lpstr>'2014'!Area_stampa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D.S.G.A</dc:creator>
  <cp:lastModifiedBy>Alessandra Magrone</cp:lastModifiedBy>
  <cp:lastPrinted>2015-03-31T06:46:39Z</cp:lastPrinted>
  <dcterms:created xsi:type="dcterms:W3CDTF">2015-03-18T12:23:53Z</dcterms:created>
  <dcterms:modified xsi:type="dcterms:W3CDTF">2015-04-30T07:54:15Z</dcterms:modified>
</cp:coreProperties>
</file>