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360" yWindow="300" windowWidth="18735" windowHeight="11700"/>
  </bookViews>
  <sheets>
    <sheet name="Foglio1" sheetId="1" r:id="rId1"/>
    <sheet name="Foglio2" sheetId="2" r:id="rId2"/>
    <sheet name="Foglio3" sheetId="3" r:id="rId3"/>
  </sheets>
  <calcPr calcId="145621"/>
</workbook>
</file>

<file path=xl/calcChain.xml><?xml version="1.0" encoding="utf-8"?>
<calcChain xmlns="http://schemas.openxmlformats.org/spreadsheetml/2006/main">
  <c r="G26" i="1" l="1"/>
  <c r="H26" i="1" s="1"/>
  <c r="G25" i="1"/>
  <c r="H25" i="1" s="1"/>
  <c r="G24" i="1"/>
  <c r="H24" i="1" s="1"/>
  <c r="G23" i="1"/>
  <c r="H23" i="1" s="1"/>
  <c r="G22" i="1"/>
  <c r="H22" i="1" s="1"/>
  <c r="G21" i="1"/>
  <c r="H21" i="1" s="1"/>
  <c r="H20" i="1"/>
  <c r="G20" i="1"/>
  <c r="G19" i="1"/>
  <c r="H19" i="1" s="1"/>
  <c r="G18" i="1"/>
  <c r="H18" i="1" s="1"/>
  <c r="G17" i="1"/>
  <c r="H17" i="1" s="1"/>
  <c r="G16" i="1"/>
  <c r="H16" i="1" s="1"/>
  <c r="G15" i="1"/>
  <c r="H15" i="1" s="1"/>
  <c r="G14" i="1"/>
  <c r="H14" i="1" s="1"/>
  <c r="G13" i="1"/>
  <c r="H13" i="1" s="1"/>
  <c r="H12" i="1"/>
  <c r="G12" i="1"/>
  <c r="G11" i="1"/>
  <c r="H11" i="1" s="1"/>
  <c r="G10" i="1"/>
  <c r="H10" i="1" s="1"/>
  <c r="G9" i="1"/>
  <c r="H9" i="1" s="1"/>
  <c r="G8" i="1"/>
  <c r="H8" i="1" s="1"/>
  <c r="G7" i="1"/>
  <c r="H7" i="1" s="1"/>
  <c r="G6" i="1"/>
  <c r="H6" i="1" s="1"/>
  <c r="G5" i="1"/>
  <c r="H5" i="1" s="1"/>
  <c r="H4" i="1"/>
  <c r="G4" i="1"/>
  <c r="C1" i="1"/>
  <c r="B1" i="1"/>
  <c r="H1" i="1" l="1"/>
  <c r="G1" i="1" s="1"/>
</calcChain>
</file>

<file path=xl/sharedStrings.xml><?xml version="1.0" encoding="utf-8"?>
<sst xmlns="http://schemas.openxmlformats.org/spreadsheetml/2006/main" count="34" uniqueCount="34">
  <si>
    <t>Documento</t>
  </si>
  <si>
    <t>Importo Pagato</t>
  </si>
  <si>
    <t>Data Scadenza</t>
  </si>
  <si>
    <t>Data Pagamento</t>
  </si>
  <si>
    <t>Periodo inesigibilità</t>
  </si>
  <si>
    <t>Giorni dopo scadenza</t>
  </si>
  <si>
    <t>Importo x giorni pagamento</t>
  </si>
  <si>
    <t>02 del 04/01/2016</t>
  </si>
  <si>
    <t>V5/0038482 del 31/12/2015</t>
  </si>
  <si>
    <t>V5/0038483 del 31/12/2015</t>
  </si>
  <si>
    <t>000000000094 del 14/01/2016</t>
  </si>
  <si>
    <t>03 del 24/12/2015</t>
  </si>
  <si>
    <t>16/2016 del 14/01/2016</t>
  </si>
  <si>
    <t>25/2016 del 15/01/2016</t>
  </si>
  <si>
    <t>488/PA del 30/12/2015</t>
  </si>
  <si>
    <t>496/PA del 31/12/2015</t>
  </si>
  <si>
    <t>V5/0002520 del 31/01/2016</t>
  </si>
  <si>
    <t>V5/0002519 del 31/01/2016</t>
  </si>
  <si>
    <t>160411628 del 02/02/2016</t>
  </si>
  <si>
    <t>30 del 29/01/2016</t>
  </si>
  <si>
    <t>68/PA del 31/01/2016</t>
  </si>
  <si>
    <t>63 del 29/01/2016</t>
  </si>
  <si>
    <t>64 del 29/01/2016</t>
  </si>
  <si>
    <t>7816000018 del 25/01/2016</t>
  </si>
  <si>
    <t>956 del 08/03/2016</t>
  </si>
  <si>
    <t>7/PA del 29/02/2016</t>
  </si>
  <si>
    <t>17/PA del 23/02/2016</t>
  </si>
  <si>
    <t>V5/0006127 del 29/02/2016</t>
  </si>
  <si>
    <t>V5/0006126 del 29/02/2016</t>
  </si>
  <si>
    <t>6/A del 19/01/2016</t>
  </si>
  <si>
    <t>1°Trim.2016</t>
  </si>
  <si>
    <t>Rilevazione della tempestività del pagamenti delle transazioni commerciali - ex art. 41, c. I, DL 66/2014</t>
  </si>
  <si>
    <t>I pagamenti di alcune fatture sono subordinati all'effettivo finanziamento da parte di Istituzioni pubbliche</t>
  </si>
  <si>
    <t>Totali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</si>
</sst>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0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49" fontId="0" fillId="0" borderId="1" xfId="0" applyNumberFormat="1" applyBorder="1"/>
    <xf numFmtId="4" fontId="0" fillId="0" borderId="1" xfId="0" applyNumberFormat="1" applyBorder="1"/>
    <xf numFmtId="14" fontId="0" fillId="0" borderId="1" xfId="0" applyNumberFormat="1" applyBorder="1" applyAlignment="1">
      <alignment horizontal="center"/>
    </xf>
    <xf numFmtId="0" fontId="0" fillId="0" borderId="1" xfId="0" applyBorder="1"/>
    <xf numFmtId="0" fontId="0" fillId="0" borderId="0" xfId="0" applyBorder="1"/>
    <xf numFmtId="0" fontId="2" fillId="2" borderId="4" xfId="0" applyFont="1" applyFill="1" applyBorder="1" applyAlignment="1">
      <alignment horizontal="center" vertical="center" wrapText="1"/>
    </xf>
    <xf numFmtId="0" fontId="0" fillId="0" borderId="5" xfId="0" applyBorder="1"/>
    <xf numFmtId="4" fontId="0" fillId="0" borderId="6" xfId="0" applyNumberFormat="1" applyBorder="1"/>
    <xf numFmtId="164" fontId="0" fillId="0" borderId="5" xfId="0" applyNumberFormat="1" applyBorder="1"/>
    <xf numFmtId="4" fontId="0" fillId="0" borderId="5" xfId="0" applyNumberFormat="1" applyBorder="1"/>
    <xf numFmtId="0" fontId="0" fillId="0" borderId="0" xfId="0" applyAlignment="1">
      <alignment horizontal="center"/>
    </xf>
    <xf numFmtId="0" fontId="3" fillId="0" borderId="0" xfId="0" applyFont="1"/>
    <xf numFmtId="0" fontId="1" fillId="0" borderId="1" xfId="0" applyFont="1" applyBorder="1"/>
    <xf numFmtId="0" fontId="1" fillId="0" borderId="7" xfId="0" applyFont="1" applyBorder="1"/>
    <xf numFmtId="0" fontId="1" fillId="0" borderId="3" xfId="0" applyFont="1" applyBorder="1"/>
    <xf numFmtId="0" fontId="2" fillId="2" borderId="2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tabSelected="1" workbookViewId="0">
      <selection activeCell="M21" sqref="M21"/>
    </sheetView>
  </sheetViews>
  <sheetFormatPr defaultRowHeight="15" x14ac:dyDescent="0.25"/>
  <cols>
    <col min="1" max="1" width="27" customWidth="1"/>
    <col min="2" max="2" width="12.7109375" customWidth="1"/>
    <col min="3" max="3" width="16.140625" customWidth="1"/>
    <col min="4" max="4" width="15.42578125" customWidth="1"/>
    <col min="8" max="8" width="14.28515625" customWidth="1"/>
  </cols>
  <sheetData>
    <row r="1" spans="1:13" x14ac:dyDescent="0.25">
      <c r="A1" s="8" t="s">
        <v>33</v>
      </c>
      <c r="B1" s="9">
        <f>SUM(B4:B195)</f>
        <v>36544.079999999994</v>
      </c>
      <c r="C1" s="8">
        <f>COUNTA(A4:A203)</f>
        <v>24</v>
      </c>
      <c r="D1" s="8"/>
      <c r="E1" s="8"/>
      <c r="F1" s="8"/>
      <c r="G1" s="10">
        <f>IF(B1&lt;&gt;0,H1/B1,0)</f>
        <v>-21.072641314270335</v>
      </c>
      <c r="H1" s="11">
        <f>SUM(H4:H195)</f>
        <v>-770080.29000000015</v>
      </c>
    </row>
    <row r="2" spans="1:13" x14ac:dyDescent="0.25">
      <c r="A2" s="14" t="s">
        <v>31</v>
      </c>
      <c r="B2" s="15"/>
      <c r="C2" s="15"/>
      <c r="D2" s="15"/>
      <c r="E2" s="15"/>
      <c r="F2" s="15"/>
      <c r="G2" s="15"/>
      <c r="H2" s="16" t="s">
        <v>30</v>
      </c>
    </row>
    <row r="3" spans="1:13" ht="45" x14ac:dyDescent="0.25">
      <c r="A3" s="7" t="s">
        <v>0</v>
      </c>
      <c r="B3" s="1" t="s">
        <v>1</v>
      </c>
      <c r="C3" s="1" t="s">
        <v>2</v>
      </c>
      <c r="D3" s="1" t="s">
        <v>3</v>
      </c>
      <c r="E3" s="17" t="s">
        <v>4</v>
      </c>
      <c r="F3" s="18"/>
      <c r="G3" s="1" t="s">
        <v>5</v>
      </c>
      <c r="H3" s="1" t="s">
        <v>6</v>
      </c>
    </row>
    <row r="4" spans="1:13" x14ac:dyDescent="0.25">
      <c r="A4" s="2" t="s">
        <v>7</v>
      </c>
      <c r="B4" s="3">
        <v>250</v>
      </c>
      <c r="C4" s="4">
        <v>42406</v>
      </c>
      <c r="D4" s="4">
        <v>42389</v>
      </c>
      <c r="E4" s="4"/>
      <c r="F4" s="4"/>
      <c r="G4" s="5">
        <f>D4-C4-(F4-E4)</f>
        <v>-17</v>
      </c>
      <c r="H4" s="3">
        <f>B4*G4</f>
        <v>-4250</v>
      </c>
    </row>
    <row r="5" spans="1:13" x14ac:dyDescent="0.25">
      <c r="A5" s="2" t="s">
        <v>8</v>
      </c>
      <c r="B5" s="3">
        <v>247.34</v>
      </c>
      <c r="C5" s="4">
        <v>42411</v>
      </c>
      <c r="D5" s="4">
        <v>42389</v>
      </c>
      <c r="E5" s="4"/>
      <c r="F5" s="4"/>
      <c r="G5" s="5">
        <f t="shared" ref="G5:G26" si="0">D5-C5-(F5-E5)</f>
        <v>-22</v>
      </c>
      <c r="H5" s="3">
        <f t="shared" ref="H5:H26" si="1">B5*G5</f>
        <v>-5441.4800000000005</v>
      </c>
    </row>
    <row r="6" spans="1:13" x14ac:dyDescent="0.25">
      <c r="A6" s="2" t="s">
        <v>9</v>
      </c>
      <c r="B6" s="3">
        <v>7198.07</v>
      </c>
      <c r="C6" s="4">
        <v>42411</v>
      </c>
      <c r="D6" s="4">
        <v>42389</v>
      </c>
      <c r="E6" s="4"/>
      <c r="F6" s="4"/>
      <c r="G6" s="5">
        <f t="shared" si="0"/>
        <v>-22</v>
      </c>
      <c r="H6" s="3">
        <f t="shared" si="1"/>
        <v>-158357.53999999998</v>
      </c>
    </row>
    <row r="7" spans="1:13" x14ac:dyDescent="0.25">
      <c r="A7" s="2" t="s">
        <v>10</v>
      </c>
      <c r="B7" s="3">
        <v>3172</v>
      </c>
      <c r="C7" s="4">
        <v>42418</v>
      </c>
      <c r="D7" s="4">
        <v>42390</v>
      </c>
      <c r="E7" s="4"/>
      <c r="F7" s="4"/>
      <c r="G7" s="5">
        <f t="shared" si="0"/>
        <v>-28</v>
      </c>
      <c r="H7" s="3">
        <f t="shared" si="1"/>
        <v>-88816</v>
      </c>
    </row>
    <row r="8" spans="1:13" x14ac:dyDescent="0.25">
      <c r="A8" s="2" t="s">
        <v>11</v>
      </c>
      <c r="B8" s="3">
        <v>375</v>
      </c>
      <c r="C8" s="4">
        <v>42396</v>
      </c>
      <c r="D8" s="4">
        <v>42390</v>
      </c>
      <c r="E8" s="4"/>
      <c r="F8" s="4"/>
      <c r="G8" s="5">
        <f t="shared" si="0"/>
        <v>-6</v>
      </c>
      <c r="H8" s="3">
        <f t="shared" si="1"/>
        <v>-2250</v>
      </c>
    </row>
    <row r="9" spans="1:13" x14ac:dyDescent="0.25">
      <c r="A9" s="2" t="s">
        <v>12</v>
      </c>
      <c r="B9" s="3">
        <v>260</v>
      </c>
      <c r="C9" s="4">
        <v>42418</v>
      </c>
      <c r="D9" s="4">
        <v>42412</v>
      </c>
      <c r="E9" s="4"/>
      <c r="F9" s="4"/>
      <c r="G9" s="5">
        <f t="shared" si="0"/>
        <v>-6</v>
      </c>
      <c r="H9" s="3">
        <f t="shared" si="1"/>
        <v>-1560</v>
      </c>
    </row>
    <row r="10" spans="1:13" x14ac:dyDescent="0.25">
      <c r="A10" s="2" t="s">
        <v>13</v>
      </c>
      <c r="B10" s="3">
        <v>260</v>
      </c>
      <c r="C10" s="4">
        <v>42418</v>
      </c>
      <c r="D10" s="4">
        <v>42412</v>
      </c>
      <c r="E10" s="4"/>
      <c r="F10" s="4"/>
      <c r="G10" s="5">
        <f t="shared" si="0"/>
        <v>-6</v>
      </c>
      <c r="H10" s="3">
        <f t="shared" si="1"/>
        <v>-1560</v>
      </c>
    </row>
    <row r="11" spans="1:13" x14ac:dyDescent="0.25">
      <c r="A11" s="2" t="s">
        <v>14</v>
      </c>
      <c r="B11" s="3">
        <v>270</v>
      </c>
      <c r="C11" s="4">
        <v>42434</v>
      </c>
      <c r="D11" s="4">
        <v>42412</v>
      </c>
      <c r="E11" s="4"/>
      <c r="F11" s="4"/>
      <c r="G11" s="5">
        <f t="shared" si="0"/>
        <v>-22</v>
      </c>
      <c r="H11" s="3">
        <f t="shared" si="1"/>
        <v>-5940</v>
      </c>
    </row>
    <row r="12" spans="1:13" x14ac:dyDescent="0.25">
      <c r="A12" s="2" t="s">
        <v>15</v>
      </c>
      <c r="B12" s="3">
        <v>200</v>
      </c>
      <c r="C12" s="4">
        <v>42434</v>
      </c>
      <c r="D12" s="4">
        <v>42412</v>
      </c>
      <c r="E12" s="4"/>
      <c r="F12" s="4"/>
      <c r="G12" s="5">
        <f t="shared" si="0"/>
        <v>-22</v>
      </c>
      <c r="H12" s="3">
        <f t="shared" si="1"/>
        <v>-4400</v>
      </c>
    </row>
    <row r="13" spans="1:13" x14ac:dyDescent="0.25">
      <c r="A13" s="2" t="s">
        <v>16</v>
      </c>
      <c r="B13" s="3">
        <v>7198.07</v>
      </c>
      <c r="C13" s="4">
        <v>42442</v>
      </c>
      <c r="D13" s="4">
        <v>42416</v>
      </c>
      <c r="E13" s="4"/>
      <c r="F13" s="4"/>
      <c r="G13" s="5">
        <f t="shared" si="0"/>
        <v>-26</v>
      </c>
      <c r="H13" s="3">
        <f t="shared" si="1"/>
        <v>-187149.82</v>
      </c>
    </row>
    <row r="14" spans="1:13" x14ac:dyDescent="0.25">
      <c r="A14" s="2" t="s">
        <v>17</v>
      </c>
      <c r="B14" s="3">
        <v>247.34</v>
      </c>
      <c r="C14" s="4">
        <v>42442</v>
      </c>
      <c r="D14" s="4">
        <v>42416</v>
      </c>
      <c r="E14" s="4"/>
      <c r="F14" s="4"/>
      <c r="G14" s="5">
        <f t="shared" si="0"/>
        <v>-26</v>
      </c>
      <c r="H14" s="3">
        <f t="shared" si="1"/>
        <v>-6430.84</v>
      </c>
    </row>
    <row r="15" spans="1:13" x14ac:dyDescent="0.25">
      <c r="A15" s="2" t="s">
        <v>18</v>
      </c>
      <c r="B15" s="3">
        <v>63.98</v>
      </c>
      <c r="C15" s="4">
        <v>42438</v>
      </c>
      <c r="D15" s="4">
        <v>42416</v>
      </c>
      <c r="E15" s="4"/>
      <c r="F15" s="4"/>
      <c r="G15" s="5">
        <f t="shared" si="0"/>
        <v>-22</v>
      </c>
      <c r="H15" s="3">
        <f t="shared" si="1"/>
        <v>-1407.56</v>
      </c>
      <c r="M15" s="6"/>
    </row>
    <row r="16" spans="1:13" x14ac:dyDescent="0.25">
      <c r="A16" s="2" t="s">
        <v>19</v>
      </c>
      <c r="B16" s="3">
        <v>1270.44</v>
      </c>
      <c r="C16" s="4">
        <v>42452</v>
      </c>
      <c r="D16" s="4">
        <v>42416</v>
      </c>
      <c r="E16" s="4"/>
      <c r="F16" s="4"/>
      <c r="G16" s="5">
        <f t="shared" si="0"/>
        <v>-36</v>
      </c>
      <c r="H16" s="3">
        <f t="shared" si="1"/>
        <v>-45735.840000000004</v>
      </c>
    </row>
    <row r="17" spans="1:8" x14ac:dyDescent="0.25">
      <c r="A17" s="2" t="s">
        <v>20</v>
      </c>
      <c r="B17" s="3">
        <v>55</v>
      </c>
      <c r="C17" s="4">
        <v>42434</v>
      </c>
      <c r="D17" s="4">
        <v>42416</v>
      </c>
      <c r="E17" s="4"/>
      <c r="F17" s="4"/>
      <c r="G17" s="5">
        <f t="shared" si="0"/>
        <v>-18</v>
      </c>
      <c r="H17" s="3">
        <f t="shared" si="1"/>
        <v>-990</v>
      </c>
    </row>
    <row r="18" spans="1:8" x14ac:dyDescent="0.25">
      <c r="A18" s="2" t="s">
        <v>21</v>
      </c>
      <c r="B18" s="3">
        <v>913</v>
      </c>
      <c r="C18" s="4">
        <v>42431</v>
      </c>
      <c r="D18" s="4">
        <v>42429</v>
      </c>
      <c r="E18" s="4"/>
      <c r="F18" s="4"/>
      <c r="G18" s="5">
        <f t="shared" si="0"/>
        <v>-2</v>
      </c>
      <c r="H18" s="3">
        <f t="shared" si="1"/>
        <v>-1826</v>
      </c>
    </row>
    <row r="19" spans="1:8" x14ac:dyDescent="0.25">
      <c r="A19" s="2" t="s">
        <v>22</v>
      </c>
      <c r="B19" s="3">
        <v>836</v>
      </c>
      <c r="C19" s="4">
        <v>42431</v>
      </c>
      <c r="D19" s="4">
        <v>42429</v>
      </c>
      <c r="E19" s="4"/>
      <c r="F19" s="4"/>
      <c r="G19" s="5">
        <f t="shared" si="0"/>
        <v>-2</v>
      </c>
      <c r="H19" s="3">
        <f t="shared" si="1"/>
        <v>-1672</v>
      </c>
    </row>
    <row r="20" spans="1:8" x14ac:dyDescent="0.25">
      <c r="A20" s="2" t="s">
        <v>23</v>
      </c>
      <c r="B20" s="3">
        <v>790</v>
      </c>
      <c r="C20" s="4">
        <v>42431</v>
      </c>
      <c r="D20" s="4">
        <v>42450</v>
      </c>
      <c r="E20" s="4"/>
      <c r="F20" s="4"/>
      <c r="G20" s="5">
        <f t="shared" si="0"/>
        <v>19</v>
      </c>
      <c r="H20" s="3">
        <f t="shared" si="1"/>
        <v>15010</v>
      </c>
    </row>
    <row r="21" spans="1:8" x14ac:dyDescent="0.25">
      <c r="A21" s="2" t="s">
        <v>24</v>
      </c>
      <c r="B21" s="3">
        <v>751.67</v>
      </c>
      <c r="C21" s="4">
        <v>42474</v>
      </c>
      <c r="D21" s="4">
        <v>42450</v>
      </c>
      <c r="E21" s="4"/>
      <c r="F21" s="4"/>
      <c r="G21" s="5">
        <f t="shared" si="0"/>
        <v>-24</v>
      </c>
      <c r="H21" s="3">
        <f t="shared" si="1"/>
        <v>-18040.079999999998</v>
      </c>
    </row>
    <row r="22" spans="1:8" x14ac:dyDescent="0.25">
      <c r="A22" s="2" t="s">
        <v>25</v>
      </c>
      <c r="B22" s="3">
        <v>2030.72</v>
      </c>
      <c r="C22" s="4">
        <v>42460</v>
      </c>
      <c r="D22" s="4">
        <v>42450</v>
      </c>
      <c r="E22" s="4"/>
      <c r="F22" s="4"/>
      <c r="G22" s="5">
        <f t="shared" si="0"/>
        <v>-10</v>
      </c>
      <c r="H22" s="3">
        <f t="shared" si="1"/>
        <v>-20307.2</v>
      </c>
    </row>
    <row r="23" spans="1:8" x14ac:dyDescent="0.25">
      <c r="A23" s="2" t="s">
        <v>26</v>
      </c>
      <c r="B23" s="3">
        <v>250</v>
      </c>
      <c r="C23" s="4">
        <v>42454</v>
      </c>
      <c r="D23" s="4">
        <v>42450</v>
      </c>
      <c r="E23" s="4"/>
      <c r="F23" s="4"/>
      <c r="G23" s="5">
        <f t="shared" si="0"/>
        <v>-4</v>
      </c>
      <c r="H23" s="3">
        <f t="shared" si="1"/>
        <v>-1000</v>
      </c>
    </row>
    <row r="24" spans="1:8" x14ac:dyDescent="0.25">
      <c r="A24" s="2" t="s">
        <v>27</v>
      </c>
      <c r="B24" s="3">
        <v>7198.07</v>
      </c>
      <c r="C24" s="4">
        <v>42475</v>
      </c>
      <c r="D24" s="4">
        <v>42450</v>
      </c>
      <c r="E24" s="4"/>
      <c r="F24" s="4"/>
      <c r="G24" s="5">
        <f t="shared" si="0"/>
        <v>-25</v>
      </c>
      <c r="H24" s="3">
        <f t="shared" si="1"/>
        <v>-179951.75</v>
      </c>
    </row>
    <row r="25" spans="1:8" x14ac:dyDescent="0.25">
      <c r="A25" s="2" t="s">
        <v>28</v>
      </c>
      <c r="B25" s="3">
        <v>247.34</v>
      </c>
      <c r="C25" s="4">
        <v>42475</v>
      </c>
      <c r="D25" s="4">
        <v>42450</v>
      </c>
      <c r="E25" s="4"/>
      <c r="F25" s="4"/>
      <c r="G25" s="5">
        <f t="shared" si="0"/>
        <v>-25</v>
      </c>
      <c r="H25" s="3">
        <f t="shared" si="1"/>
        <v>-6183.5</v>
      </c>
    </row>
    <row r="26" spans="1:8" x14ac:dyDescent="0.25">
      <c r="A26" s="2" t="s">
        <v>29</v>
      </c>
      <c r="B26" s="3">
        <v>2460.04</v>
      </c>
      <c r="C26" s="4">
        <v>42467</v>
      </c>
      <c r="D26" s="4">
        <v>42450</v>
      </c>
      <c r="E26" s="4"/>
      <c r="F26" s="4"/>
      <c r="G26" s="5">
        <f t="shared" si="0"/>
        <v>-17</v>
      </c>
      <c r="H26" s="3">
        <f t="shared" si="1"/>
        <v>-41820.68</v>
      </c>
    </row>
    <row r="28" spans="1:8" x14ac:dyDescent="0.25">
      <c r="A28" t="s">
        <v>32</v>
      </c>
      <c r="B28" s="12"/>
      <c r="C28" s="13"/>
    </row>
  </sheetData>
  <mergeCells count="1">
    <mergeCell ref="E3:F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2006-09-25T09:17:32Z</dcterms:created>
  <dcterms:modified xsi:type="dcterms:W3CDTF">2016-04-29T13:49:46Z</dcterms:modified>
</cp:coreProperties>
</file>