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goz\Downloads\"/>
    </mc:Choice>
  </mc:AlternateContent>
  <xr:revisionPtr revIDLastSave="0" documentId="13_ncr:1_{C03A1FF3-7E4A-490A-B342-D5CCFFCE93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</workbook>
</file>

<file path=xl/calcChain.xml><?xml version="1.0" encoding="utf-8"?>
<calcChain xmlns="http://schemas.openxmlformats.org/spreadsheetml/2006/main">
  <c r="G203" i="5" l="1"/>
  <c r="H203" i="5" s="1"/>
  <c r="H202" i="5"/>
  <c r="G202" i="5"/>
  <c r="G201" i="5"/>
  <c r="H201" i="5" s="1"/>
  <c r="H200" i="5"/>
  <c r="G200" i="5"/>
  <c r="G199" i="5"/>
  <c r="H199" i="5" s="1"/>
  <c r="H198" i="5"/>
  <c r="G198" i="5"/>
  <c r="G197" i="5"/>
  <c r="H197" i="5" s="1"/>
  <c r="G196" i="5"/>
  <c r="H196" i="5" s="1"/>
  <c r="G195" i="5"/>
  <c r="H195" i="5" s="1"/>
  <c r="H194" i="5"/>
  <c r="G194" i="5"/>
  <c r="G193" i="5"/>
  <c r="H193" i="5" s="1"/>
  <c r="G192" i="5"/>
  <c r="H192" i="5" s="1"/>
  <c r="G191" i="5"/>
  <c r="H191" i="5" s="1"/>
  <c r="H190" i="5"/>
  <c r="G190" i="5"/>
  <c r="G189" i="5"/>
  <c r="H189" i="5" s="1"/>
  <c r="G188" i="5"/>
  <c r="H188" i="5" s="1"/>
  <c r="G187" i="5"/>
  <c r="H187" i="5" s="1"/>
  <c r="H186" i="5"/>
  <c r="G186" i="5"/>
  <c r="G185" i="5"/>
  <c r="H185" i="5" s="1"/>
  <c r="H184" i="5"/>
  <c r="G184" i="5"/>
  <c r="G183" i="5"/>
  <c r="H183" i="5" s="1"/>
  <c r="H182" i="5"/>
  <c r="G182" i="5"/>
  <c r="G181" i="5"/>
  <c r="H181" i="5" s="1"/>
  <c r="G180" i="5"/>
  <c r="H180" i="5" s="1"/>
  <c r="G179" i="5"/>
  <c r="H179" i="5" s="1"/>
  <c r="H178" i="5"/>
  <c r="G178" i="5"/>
  <c r="G177" i="5"/>
  <c r="H177" i="5" s="1"/>
  <c r="G176" i="5"/>
  <c r="H176" i="5" s="1"/>
  <c r="G175" i="5"/>
  <c r="H175" i="5" s="1"/>
  <c r="H174" i="5"/>
  <c r="G174" i="5"/>
  <c r="G173" i="5"/>
  <c r="H173" i="5" s="1"/>
  <c r="G172" i="5"/>
  <c r="H172" i="5" s="1"/>
  <c r="G171" i="5"/>
  <c r="H171" i="5" s="1"/>
  <c r="H170" i="5"/>
  <c r="G170" i="5"/>
  <c r="G169" i="5"/>
  <c r="H169" i="5" s="1"/>
  <c r="H168" i="5"/>
  <c r="G168" i="5"/>
  <c r="G167" i="5"/>
  <c r="H167" i="5" s="1"/>
  <c r="H166" i="5"/>
  <c r="G166" i="5"/>
  <c r="G165" i="5"/>
  <c r="H165" i="5" s="1"/>
  <c r="G164" i="5"/>
  <c r="H164" i="5" s="1"/>
  <c r="G163" i="5"/>
  <c r="H163" i="5" s="1"/>
  <c r="H162" i="5"/>
  <c r="G162" i="5"/>
  <c r="G161" i="5"/>
  <c r="H161" i="5" s="1"/>
  <c r="G160" i="5"/>
  <c r="H160" i="5" s="1"/>
  <c r="G159" i="5"/>
  <c r="H159" i="5" s="1"/>
  <c r="H158" i="5"/>
  <c r="G158" i="5"/>
  <c r="G157" i="5"/>
  <c r="H157" i="5" s="1"/>
  <c r="G156" i="5"/>
  <c r="H156" i="5" s="1"/>
  <c r="G155" i="5"/>
  <c r="H155" i="5" s="1"/>
  <c r="H154" i="5"/>
  <c r="G154" i="5"/>
  <c r="G153" i="5"/>
  <c r="H153" i="5" s="1"/>
  <c r="H152" i="5"/>
  <c r="G152" i="5"/>
  <c r="G151" i="5"/>
  <c r="H151" i="5" s="1"/>
  <c r="H150" i="5"/>
  <c r="G150" i="5"/>
  <c r="G149" i="5"/>
  <c r="H149" i="5" s="1"/>
  <c r="G148" i="5"/>
  <c r="H148" i="5" s="1"/>
  <c r="G147" i="5"/>
  <c r="H147" i="5" s="1"/>
  <c r="H146" i="5"/>
  <c r="G146" i="5"/>
  <c r="G145" i="5"/>
  <c r="H145" i="5" s="1"/>
  <c r="G144" i="5"/>
  <c r="H144" i="5" s="1"/>
  <c r="G143" i="5"/>
  <c r="H143" i="5" s="1"/>
  <c r="H142" i="5"/>
  <c r="G142" i="5"/>
  <c r="G141" i="5"/>
  <c r="H141" i="5" s="1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H134" i="5"/>
  <c r="G134" i="5"/>
  <c r="G133" i="5"/>
  <c r="H133" i="5" s="1"/>
  <c r="H132" i="5"/>
  <c r="G132" i="5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H108" i="5"/>
  <c r="G108" i="5"/>
  <c r="G107" i="5"/>
  <c r="H107" i="5" s="1"/>
  <c r="G106" i="5"/>
  <c r="H106" i="5" s="1"/>
  <c r="G105" i="5"/>
  <c r="H105" i="5" s="1"/>
  <c r="H104" i="5"/>
  <c r="G104" i="5"/>
  <c r="G103" i="5"/>
  <c r="H103" i="5" s="1"/>
  <c r="G102" i="5"/>
  <c r="H102" i="5" s="1"/>
  <c r="G101" i="5"/>
  <c r="H101" i="5" s="1"/>
  <c r="H100" i="5"/>
  <c r="G100" i="5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G87" i="5"/>
  <c r="H87" i="5" s="1"/>
  <c r="G86" i="5"/>
  <c r="H86" i="5" s="1"/>
  <c r="G85" i="5"/>
  <c r="H85" i="5" s="1"/>
  <c r="G84" i="5"/>
  <c r="H84" i="5" s="1"/>
  <c r="G83" i="5"/>
  <c r="H83" i="5" s="1"/>
  <c r="G82" i="5"/>
  <c r="H82" i="5" s="1"/>
  <c r="G81" i="5"/>
  <c r="H81" i="5" s="1"/>
  <c r="G80" i="5"/>
  <c r="H80" i="5" s="1"/>
  <c r="G79" i="5"/>
  <c r="H79" i="5" s="1"/>
  <c r="G78" i="5"/>
  <c r="H78" i="5" s="1"/>
  <c r="G77" i="5"/>
  <c r="H77" i="5" s="1"/>
  <c r="H76" i="5"/>
  <c r="G76" i="5"/>
  <c r="G75" i="5"/>
  <c r="H75" i="5" s="1"/>
  <c r="G74" i="5"/>
  <c r="H74" i="5" s="1"/>
  <c r="G73" i="5"/>
  <c r="H73" i="5" s="1"/>
  <c r="H72" i="5"/>
  <c r="G72" i="5"/>
  <c r="G71" i="5"/>
  <c r="H71" i="5" s="1"/>
  <c r="G70" i="5"/>
  <c r="H70" i="5" s="1"/>
  <c r="G69" i="5"/>
  <c r="H69" i="5" s="1"/>
  <c r="H68" i="5"/>
  <c r="G68" i="5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G61" i="5"/>
  <c r="H61" i="5" s="1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H44" i="5"/>
  <c r="G44" i="5"/>
  <c r="G43" i="5"/>
  <c r="H43" i="5" s="1"/>
  <c r="G42" i="5"/>
  <c r="H42" i="5" s="1"/>
  <c r="G41" i="5"/>
  <c r="H41" i="5" s="1"/>
  <c r="H40" i="5"/>
  <c r="G40" i="5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H12" i="5"/>
  <c r="G12" i="5"/>
  <c r="G11" i="5"/>
  <c r="H11" i="5" s="1"/>
  <c r="G10" i="5"/>
  <c r="H10" i="5" s="1"/>
  <c r="G9" i="5"/>
  <c r="H9" i="5" s="1"/>
  <c r="H8" i="5"/>
  <c r="G8" i="5"/>
  <c r="G7" i="5"/>
  <c r="H7" i="5" s="1"/>
  <c r="G6" i="5"/>
  <c r="H6" i="5" s="1"/>
  <c r="G5" i="5"/>
  <c r="H5" i="5" s="1"/>
  <c r="G4" i="5"/>
  <c r="H4" i="5" s="1"/>
  <c r="H1" i="5" s="1"/>
  <c r="G1" i="5"/>
  <c r="C1" i="5"/>
  <c r="B1" i="5"/>
  <c r="G203" i="4"/>
  <c r="H203" i="4" s="1"/>
  <c r="H202" i="4"/>
  <c r="G202" i="4"/>
  <c r="G201" i="4"/>
  <c r="H201" i="4" s="1"/>
  <c r="G200" i="4"/>
  <c r="H200" i="4" s="1"/>
  <c r="G199" i="4"/>
  <c r="H199" i="4" s="1"/>
  <c r="H198" i="4"/>
  <c r="G198" i="4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H170" i="4"/>
  <c r="G170" i="4"/>
  <c r="G169" i="4"/>
  <c r="H169" i="4" s="1"/>
  <c r="G168" i="4"/>
  <c r="H168" i="4" s="1"/>
  <c r="G167" i="4"/>
  <c r="H167" i="4" s="1"/>
  <c r="H166" i="4"/>
  <c r="G166" i="4"/>
  <c r="G165" i="4"/>
  <c r="H165" i="4" s="1"/>
  <c r="G164" i="4"/>
  <c r="H164" i="4" s="1"/>
  <c r="G163" i="4"/>
  <c r="H163" i="4" s="1"/>
  <c r="H162" i="4"/>
  <c r="G162" i="4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H138" i="4"/>
  <c r="G138" i="4"/>
  <c r="G137" i="4"/>
  <c r="H137" i="4" s="1"/>
  <c r="G136" i="4"/>
  <c r="H136" i="4" s="1"/>
  <c r="G135" i="4"/>
  <c r="H135" i="4" s="1"/>
  <c r="H134" i="4"/>
  <c r="G134" i="4"/>
  <c r="G133" i="4"/>
  <c r="H133" i="4" s="1"/>
  <c r="G132" i="4"/>
  <c r="H132" i="4" s="1"/>
  <c r="G131" i="4"/>
  <c r="H131" i="4" s="1"/>
  <c r="H130" i="4"/>
  <c r="G130" i="4"/>
  <c r="G129" i="4"/>
  <c r="H129" i="4" s="1"/>
  <c r="G128" i="4"/>
  <c r="H128" i="4" s="1"/>
  <c r="G127" i="4"/>
  <c r="H127" i="4" s="1"/>
  <c r="G126" i="4"/>
  <c r="H126" i="4" s="1"/>
  <c r="G125" i="4"/>
  <c r="H125" i="4" s="1"/>
  <c r="H124" i="4"/>
  <c r="G124" i="4"/>
  <c r="G123" i="4"/>
  <c r="H123" i="4" s="1"/>
  <c r="H122" i="4"/>
  <c r="G122" i="4"/>
  <c r="G121" i="4"/>
  <c r="H121" i="4" s="1"/>
  <c r="H120" i="4"/>
  <c r="G120" i="4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H108" i="4"/>
  <c r="G108" i="4"/>
  <c r="G107" i="4"/>
  <c r="H107" i="4" s="1"/>
  <c r="H106" i="4"/>
  <c r="G106" i="4"/>
  <c r="G105" i="4"/>
  <c r="H105" i="4" s="1"/>
  <c r="H104" i="4"/>
  <c r="G104" i="4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H92" i="4"/>
  <c r="G92" i="4"/>
  <c r="G91" i="4"/>
  <c r="H91" i="4" s="1"/>
  <c r="H90" i="4"/>
  <c r="G90" i="4"/>
  <c r="G89" i="4"/>
  <c r="H89" i="4" s="1"/>
  <c r="H88" i="4"/>
  <c r="G88" i="4"/>
  <c r="G87" i="4"/>
  <c r="H87" i="4" s="1"/>
  <c r="G86" i="4"/>
  <c r="H86" i="4" s="1"/>
  <c r="G85" i="4"/>
  <c r="H85" i="4" s="1"/>
  <c r="G84" i="4"/>
  <c r="H84" i="4" s="1"/>
  <c r="H83" i="4"/>
  <c r="G83" i="4"/>
  <c r="H82" i="4"/>
  <c r="G82" i="4"/>
  <c r="G81" i="4"/>
  <c r="H81" i="4" s="1"/>
  <c r="H80" i="4"/>
  <c r="G80" i="4"/>
  <c r="G79" i="4"/>
  <c r="H79" i="4" s="1"/>
  <c r="G78" i="4"/>
  <c r="H78" i="4" s="1"/>
  <c r="G77" i="4"/>
  <c r="H77" i="4" s="1"/>
  <c r="G76" i="4"/>
  <c r="H76" i="4" s="1"/>
  <c r="G75" i="4"/>
  <c r="H75" i="4" s="1"/>
  <c r="H74" i="4"/>
  <c r="G74" i="4"/>
  <c r="G73" i="4"/>
  <c r="H73" i="4" s="1"/>
  <c r="G72" i="4"/>
  <c r="H72" i="4" s="1"/>
  <c r="H71" i="4"/>
  <c r="G71" i="4"/>
  <c r="G70" i="4"/>
  <c r="H70" i="4" s="1"/>
  <c r="G69" i="4"/>
  <c r="H69" i="4" s="1"/>
  <c r="H68" i="4"/>
  <c r="G68" i="4"/>
  <c r="G67" i="4"/>
  <c r="H67" i="4" s="1"/>
  <c r="G66" i="4"/>
  <c r="H66" i="4" s="1"/>
  <c r="H65" i="4"/>
  <c r="G65" i="4"/>
  <c r="H64" i="4"/>
  <c r="G64" i="4"/>
  <c r="G63" i="4"/>
  <c r="H63" i="4" s="1"/>
  <c r="G62" i="4"/>
  <c r="H62" i="4" s="1"/>
  <c r="H61" i="4"/>
  <c r="G61" i="4"/>
  <c r="H60" i="4"/>
  <c r="G60" i="4"/>
  <c r="G59" i="4"/>
  <c r="H59" i="4" s="1"/>
  <c r="G58" i="4"/>
  <c r="H58" i="4" s="1"/>
  <c r="H57" i="4"/>
  <c r="G57" i="4"/>
  <c r="H56" i="4"/>
  <c r="G56" i="4"/>
  <c r="G55" i="4"/>
  <c r="H55" i="4" s="1"/>
  <c r="G54" i="4"/>
  <c r="H54" i="4" s="1"/>
  <c r="H53" i="4"/>
  <c r="G53" i="4"/>
  <c r="H52" i="4"/>
  <c r="G52" i="4"/>
  <c r="G51" i="4"/>
  <c r="H51" i="4" s="1"/>
  <c r="G50" i="4"/>
  <c r="H50" i="4" s="1"/>
  <c r="H49" i="4"/>
  <c r="G49" i="4"/>
  <c r="H48" i="4"/>
  <c r="G48" i="4"/>
  <c r="G47" i="4"/>
  <c r="H47" i="4" s="1"/>
  <c r="G46" i="4"/>
  <c r="H46" i="4" s="1"/>
  <c r="H45" i="4"/>
  <c r="G45" i="4"/>
  <c r="H44" i="4"/>
  <c r="G44" i="4"/>
  <c r="G43" i="4"/>
  <c r="H43" i="4" s="1"/>
  <c r="G42" i="4"/>
  <c r="H42" i="4" s="1"/>
  <c r="H41" i="4"/>
  <c r="G41" i="4"/>
  <c r="H40" i="4"/>
  <c r="G40" i="4"/>
  <c r="G39" i="4"/>
  <c r="H39" i="4" s="1"/>
  <c r="G38" i="4"/>
  <c r="H38" i="4" s="1"/>
  <c r="H37" i="4"/>
  <c r="G37" i="4"/>
  <c r="H36" i="4"/>
  <c r="G36" i="4"/>
  <c r="G35" i="4"/>
  <c r="H35" i="4" s="1"/>
  <c r="G34" i="4"/>
  <c r="H34" i="4" s="1"/>
  <c r="H33" i="4"/>
  <c r="G33" i="4"/>
  <c r="H32" i="4"/>
  <c r="G32" i="4"/>
  <c r="G31" i="4"/>
  <c r="H31" i="4" s="1"/>
  <c r="G30" i="4"/>
  <c r="H30" i="4" s="1"/>
  <c r="H29" i="4"/>
  <c r="G29" i="4"/>
  <c r="H28" i="4"/>
  <c r="G28" i="4"/>
  <c r="G27" i="4"/>
  <c r="H27" i="4" s="1"/>
  <c r="G26" i="4"/>
  <c r="H26" i="4" s="1"/>
  <c r="H25" i="4"/>
  <c r="G25" i="4"/>
  <c r="G24" i="4"/>
  <c r="H24" i="4" s="1"/>
  <c r="G23" i="4"/>
  <c r="H23" i="4" s="1"/>
  <c r="G22" i="4"/>
  <c r="H22" i="4" s="1"/>
  <c r="H21" i="4"/>
  <c r="G21" i="4"/>
  <c r="G20" i="4"/>
  <c r="H20" i="4" s="1"/>
  <c r="G19" i="4"/>
  <c r="H19" i="4" s="1"/>
  <c r="G18" i="4"/>
  <c r="H18" i="4" s="1"/>
  <c r="H17" i="4"/>
  <c r="G17" i="4"/>
  <c r="G16" i="4"/>
  <c r="H16" i="4" s="1"/>
  <c r="G15" i="4"/>
  <c r="H15" i="4" s="1"/>
  <c r="G14" i="4"/>
  <c r="H14" i="4" s="1"/>
  <c r="H13" i="4"/>
  <c r="G13" i="4"/>
  <c r="G12" i="4"/>
  <c r="H12" i="4" s="1"/>
  <c r="G11" i="4"/>
  <c r="H11" i="4" s="1"/>
  <c r="G10" i="4"/>
  <c r="H10" i="4" s="1"/>
  <c r="H9" i="4"/>
  <c r="G9" i="4"/>
  <c r="G8" i="4"/>
  <c r="H8" i="4" s="1"/>
  <c r="G7" i="4"/>
  <c r="H7" i="4" s="1"/>
  <c r="G6" i="4"/>
  <c r="H6" i="4" s="1"/>
  <c r="H5" i="4"/>
  <c r="G5" i="4"/>
  <c r="G4" i="4"/>
  <c r="H4" i="4" s="1"/>
  <c r="G1" i="4"/>
  <c r="C1" i="4"/>
  <c r="B1" i="4"/>
  <c r="H203" i="3"/>
  <c r="G203" i="3"/>
  <c r="G202" i="3"/>
  <c r="H202" i="3" s="1"/>
  <c r="G201" i="3"/>
  <c r="H201" i="3" s="1"/>
  <c r="G200" i="3"/>
  <c r="H200" i="3" s="1"/>
  <c r="H199" i="3"/>
  <c r="G199" i="3"/>
  <c r="G198" i="3"/>
  <c r="H198" i="3" s="1"/>
  <c r="G197" i="3"/>
  <c r="H197" i="3" s="1"/>
  <c r="G196" i="3"/>
  <c r="H196" i="3" s="1"/>
  <c r="H195" i="3"/>
  <c r="G195" i="3"/>
  <c r="G194" i="3"/>
  <c r="H194" i="3" s="1"/>
  <c r="G193" i="3"/>
  <c r="H193" i="3" s="1"/>
  <c r="G192" i="3"/>
  <c r="H192" i="3" s="1"/>
  <c r="H191" i="3"/>
  <c r="G191" i="3"/>
  <c r="G190" i="3"/>
  <c r="H190" i="3" s="1"/>
  <c r="G189" i="3"/>
  <c r="H189" i="3" s="1"/>
  <c r="G188" i="3"/>
  <c r="H188" i="3" s="1"/>
  <c r="H187" i="3"/>
  <c r="G187" i="3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H179" i="3"/>
  <c r="G179" i="3"/>
  <c r="G178" i="3"/>
  <c r="H178" i="3" s="1"/>
  <c r="G177" i="3"/>
  <c r="H177" i="3" s="1"/>
  <c r="G176" i="3"/>
  <c r="H176" i="3" s="1"/>
  <c r="H175" i="3"/>
  <c r="G175" i="3"/>
  <c r="G174" i="3"/>
  <c r="H174" i="3" s="1"/>
  <c r="G173" i="3"/>
  <c r="H173" i="3" s="1"/>
  <c r="G172" i="3"/>
  <c r="H172" i="3" s="1"/>
  <c r="H171" i="3"/>
  <c r="G171" i="3"/>
  <c r="G170" i="3"/>
  <c r="H170" i="3" s="1"/>
  <c r="G169" i="3"/>
  <c r="H169" i="3" s="1"/>
  <c r="G168" i="3"/>
  <c r="H168" i="3" s="1"/>
  <c r="H167" i="3"/>
  <c r="G167" i="3"/>
  <c r="G166" i="3"/>
  <c r="H166" i="3" s="1"/>
  <c r="G165" i="3"/>
  <c r="H165" i="3" s="1"/>
  <c r="G164" i="3"/>
  <c r="H164" i="3" s="1"/>
  <c r="H163" i="3"/>
  <c r="G163" i="3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H155" i="3"/>
  <c r="G155" i="3"/>
  <c r="G154" i="3"/>
  <c r="H154" i="3" s="1"/>
  <c r="G153" i="3"/>
  <c r="H153" i="3" s="1"/>
  <c r="G152" i="3"/>
  <c r="H152" i="3" s="1"/>
  <c r="H151" i="3"/>
  <c r="G151" i="3"/>
  <c r="G150" i="3"/>
  <c r="H150" i="3" s="1"/>
  <c r="G149" i="3"/>
  <c r="H149" i="3" s="1"/>
  <c r="G148" i="3"/>
  <c r="H148" i="3" s="1"/>
  <c r="H147" i="3"/>
  <c r="G147" i="3"/>
  <c r="G146" i="3"/>
  <c r="H146" i="3" s="1"/>
  <c r="G145" i="3"/>
  <c r="H145" i="3" s="1"/>
  <c r="G144" i="3"/>
  <c r="H144" i="3" s="1"/>
  <c r="H143" i="3"/>
  <c r="G143" i="3"/>
  <c r="G142" i="3"/>
  <c r="H142" i="3" s="1"/>
  <c r="G141" i="3"/>
  <c r="H141" i="3" s="1"/>
  <c r="G140" i="3"/>
  <c r="H140" i="3" s="1"/>
  <c r="H139" i="3"/>
  <c r="G139" i="3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H131" i="3"/>
  <c r="G131" i="3"/>
  <c r="G130" i="3"/>
  <c r="H130" i="3" s="1"/>
  <c r="G129" i="3"/>
  <c r="H129" i="3" s="1"/>
  <c r="G128" i="3"/>
  <c r="H128" i="3" s="1"/>
  <c r="H127" i="3"/>
  <c r="G127" i="3"/>
  <c r="G126" i="3"/>
  <c r="H126" i="3" s="1"/>
  <c r="G125" i="3"/>
  <c r="H125" i="3" s="1"/>
  <c r="G124" i="3"/>
  <c r="H124" i="3" s="1"/>
  <c r="H123" i="3"/>
  <c r="G123" i="3"/>
  <c r="G122" i="3"/>
  <c r="H122" i="3" s="1"/>
  <c r="G121" i="3"/>
  <c r="H121" i="3" s="1"/>
  <c r="G120" i="3"/>
  <c r="H120" i="3" s="1"/>
  <c r="H119" i="3"/>
  <c r="G119" i="3"/>
  <c r="G118" i="3"/>
  <c r="H118" i="3" s="1"/>
  <c r="G117" i="3"/>
  <c r="H117" i="3" s="1"/>
  <c r="G116" i="3"/>
  <c r="H116" i="3" s="1"/>
  <c r="H115" i="3"/>
  <c r="G115" i="3"/>
  <c r="G114" i="3"/>
  <c r="H114" i="3" s="1"/>
  <c r="G113" i="3"/>
  <c r="H113" i="3" s="1"/>
  <c r="G112" i="3"/>
  <c r="H112" i="3" s="1"/>
  <c r="H111" i="3"/>
  <c r="G111" i="3"/>
  <c r="G110" i="3"/>
  <c r="H110" i="3" s="1"/>
  <c r="G109" i="3"/>
  <c r="H109" i="3" s="1"/>
  <c r="G108" i="3"/>
  <c r="H108" i="3" s="1"/>
  <c r="H107" i="3"/>
  <c r="G107" i="3"/>
  <c r="G106" i="3"/>
  <c r="H106" i="3" s="1"/>
  <c r="G105" i="3"/>
  <c r="H105" i="3" s="1"/>
  <c r="G104" i="3"/>
  <c r="H104" i="3" s="1"/>
  <c r="H103" i="3"/>
  <c r="G103" i="3"/>
  <c r="G102" i="3"/>
  <c r="H102" i="3" s="1"/>
  <c r="G101" i="3"/>
  <c r="H101" i="3" s="1"/>
  <c r="G100" i="3"/>
  <c r="H100" i="3" s="1"/>
  <c r="H99" i="3"/>
  <c r="G99" i="3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G92" i="3"/>
  <c r="H92" i="3" s="1"/>
  <c r="H91" i="3"/>
  <c r="G91" i="3"/>
  <c r="G90" i="3"/>
  <c r="H90" i="3" s="1"/>
  <c r="G89" i="3"/>
  <c r="H89" i="3" s="1"/>
  <c r="G88" i="3"/>
  <c r="H88" i="3" s="1"/>
  <c r="H87" i="3"/>
  <c r="G87" i="3"/>
  <c r="G86" i="3"/>
  <c r="H86" i="3" s="1"/>
  <c r="G85" i="3"/>
  <c r="H85" i="3" s="1"/>
  <c r="G84" i="3"/>
  <c r="H84" i="3" s="1"/>
  <c r="H83" i="3"/>
  <c r="G83" i="3"/>
  <c r="G82" i="3"/>
  <c r="H82" i="3" s="1"/>
  <c r="G81" i="3"/>
  <c r="H81" i="3" s="1"/>
  <c r="G80" i="3"/>
  <c r="H80" i="3" s="1"/>
  <c r="H79" i="3"/>
  <c r="G79" i="3"/>
  <c r="G78" i="3"/>
  <c r="H78" i="3" s="1"/>
  <c r="G77" i="3"/>
  <c r="H77" i="3" s="1"/>
  <c r="G76" i="3"/>
  <c r="H76" i="3" s="1"/>
  <c r="H75" i="3"/>
  <c r="G75" i="3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G68" i="3"/>
  <c r="H68" i="3" s="1"/>
  <c r="H67" i="3"/>
  <c r="G67" i="3"/>
  <c r="G66" i="3"/>
  <c r="H66" i="3" s="1"/>
  <c r="G65" i="3"/>
  <c r="H65" i="3" s="1"/>
  <c r="G64" i="3"/>
  <c r="H64" i="3" s="1"/>
  <c r="H63" i="3"/>
  <c r="G63" i="3"/>
  <c r="G62" i="3"/>
  <c r="H62" i="3" s="1"/>
  <c r="G61" i="3"/>
  <c r="H61" i="3" s="1"/>
  <c r="G60" i="3"/>
  <c r="H60" i="3" s="1"/>
  <c r="H59" i="3"/>
  <c r="G59" i="3"/>
  <c r="G58" i="3"/>
  <c r="H58" i="3" s="1"/>
  <c r="G57" i="3"/>
  <c r="H57" i="3" s="1"/>
  <c r="G56" i="3"/>
  <c r="H56" i="3" s="1"/>
  <c r="H55" i="3"/>
  <c r="G55" i="3"/>
  <c r="G54" i="3"/>
  <c r="H54" i="3" s="1"/>
  <c r="G53" i="3"/>
  <c r="H53" i="3" s="1"/>
  <c r="G52" i="3"/>
  <c r="H52" i="3" s="1"/>
  <c r="H51" i="3"/>
  <c r="G51" i="3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G44" i="3"/>
  <c r="H44" i="3" s="1"/>
  <c r="H43" i="3"/>
  <c r="G43" i="3"/>
  <c r="G42" i="3"/>
  <c r="H42" i="3" s="1"/>
  <c r="G41" i="3"/>
  <c r="H41" i="3" s="1"/>
  <c r="G40" i="3"/>
  <c r="H40" i="3" s="1"/>
  <c r="H39" i="3"/>
  <c r="G39" i="3"/>
  <c r="G38" i="3"/>
  <c r="H38" i="3" s="1"/>
  <c r="G37" i="3"/>
  <c r="H37" i="3" s="1"/>
  <c r="G36" i="3"/>
  <c r="H36" i="3" s="1"/>
  <c r="H35" i="3"/>
  <c r="G35" i="3"/>
  <c r="G34" i="3"/>
  <c r="H34" i="3" s="1"/>
  <c r="G33" i="3"/>
  <c r="H33" i="3" s="1"/>
  <c r="G32" i="3"/>
  <c r="H32" i="3" s="1"/>
  <c r="H31" i="3"/>
  <c r="G31" i="3"/>
  <c r="G30" i="3"/>
  <c r="H30" i="3" s="1"/>
  <c r="G29" i="3"/>
  <c r="H29" i="3" s="1"/>
  <c r="G28" i="3"/>
  <c r="H28" i="3" s="1"/>
  <c r="H27" i="3"/>
  <c r="G27" i="3"/>
  <c r="G26" i="3"/>
  <c r="H26" i="3" s="1"/>
  <c r="G25" i="3"/>
  <c r="H25" i="3" s="1"/>
  <c r="G24" i="3"/>
  <c r="H24" i="3" s="1"/>
  <c r="H23" i="3"/>
  <c r="G23" i="3"/>
  <c r="G22" i="3"/>
  <c r="H22" i="3" s="1"/>
  <c r="G21" i="3"/>
  <c r="H21" i="3" s="1"/>
  <c r="G20" i="3"/>
  <c r="H20" i="3" s="1"/>
  <c r="H19" i="3"/>
  <c r="G19" i="3"/>
  <c r="G18" i="3"/>
  <c r="H18" i="3" s="1"/>
  <c r="G17" i="3"/>
  <c r="H17" i="3" s="1"/>
  <c r="G16" i="3"/>
  <c r="H16" i="3" s="1"/>
  <c r="H15" i="3"/>
  <c r="G15" i="3"/>
  <c r="G14" i="3"/>
  <c r="H14" i="3" s="1"/>
  <c r="G13" i="3"/>
  <c r="H13" i="3" s="1"/>
  <c r="G12" i="3"/>
  <c r="H12" i="3" s="1"/>
  <c r="H11" i="3"/>
  <c r="G11" i="3"/>
  <c r="G10" i="3"/>
  <c r="H10" i="3" s="1"/>
  <c r="G9" i="3"/>
  <c r="H9" i="3" s="1"/>
  <c r="G8" i="3"/>
  <c r="H8" i="3" s="1"/>
  <c r="H7" i="3"/>
  <c r="G7" i="3"/>
  <c r="G6" i="3"/>
  <c r="H6" i="3" s="1"/>
  <c r="G5" i="3"/>
  <c r="H5" i="3" s="1"/>
  <c r="G4" i="3"/>
  <c r="H4" i="3" s="1"/>
  <c r="C1" i="3"/>
  <c r="B1" i="3"/>
  <c r="G197" i="2"/>
  <c r="H197" i="2" s="1"/>
  <c r="H196" i="2"/>
  <c r="G196" i="2"/>
  <c r="G195" i="2"/>
  <c r="H195" i="2" s="1"/>
  <c r="G194" i="2"/>
  <c r="H194" i="2" s="1"/>
  <c r="G193" i="2"/>
  <c r="H193" i="2" s="1"/>
  <c r="G192" i="2"/>
  <c r="H192" i="2" s="1"/>
  <c r="G191" i="2"/>
  <c r="H191" i="2" s="1"/>
  <c r="G190" i="2"/>
  <c r="H190" i="2" s="1"/>
  <c r="G189" i="2"/>
  <c r="H189" i="2" s="1"/>
  <c r="G188" i="2"/>
  <c r="H188" i="2" s="1"/>
  <c r="G187" i="2"/>
  <c r="H187" i="2" s="1"/>
  <c r="G186" i="2"/>
  <c r="H186" i="2" s="1"/>
  <c r="G185" i="2"/>
  <c r="H185" i="2" s="1"/>
  <c r="G184" i="2"/>
  <c r="H184" i="2" s="1"/>
  <c r="G183" i="2"/>
  <c r="H183" i="2" s="1"/>
  <c r="G182" i="2"/>
  <c r="H182" i="2" s="1"/>
  <c r="G181" i="2"/>
  <c r="H181" i="2" s="1"/>
  <c r="H180" i="2"/>
  <c r="G180" i="2"/>
  <c r="G179" i="2"/>
  <c r="H179" i="2" s="1"/>
  <c r="G178" i="2"/>
  <c r="H178" i="2" s="1"/>
  <c r="G177" i="2"/>
  <c r="H177" i="2" s="1"/>
  <c r="G176" i="2"/>
  <c r="H176" i="2" s="1"/>
  <c r="G175" i="2"/>
  <c r="H175" i="2" s="1"/>
  <c r="G174" i="2"/>
  <c r="H174" i="2" s="1"/>
  <c r="G173" i="2"/>
  <c r="H173" i="2" s="1"/>
  <c r="H172" i="2"/>
  <c r="G172" i="2"/>
  <c r="G171" i="2"/>
  <c r="H171" i="2" s="1"/>
  <c r="G170" i="2"/>
  <c r="H170" i="2" s="1"/>
  <c r="G169" i="2"/>
  <c r="H169" i="2" s="1"/>
  <c r="H168" i="2"/>
  <c r="G168" i="2"/>
  <c r="G167" i="2"/>
  <c r="H167" i="2" s="1"/>
  <c r="G166" i="2"/>
  <c r="H166" i="2" s="1"/>
  <c r="G165" i="2"/>
  <c r="H165" i="2" s="1"/>
  <c r="H164" i="2"/>
  <c r="G164" i="2"/>
  <c r="G163" i="2"/>
  <c r="H163" i="2" s="1"/>
  <c r="G162" i="2"/>
  <c r="H162" i="2" s="1"/>
  <c r="G161" i="2"/>
  <c r="H161" i="2" s="1"/>
  <c r="G160" i="2"/>
  <c r="H160" i="2" s="1"/>
  <c r="G159" i="2"/>
  <c r="H159" i="2" s="1"/>
  <c r="G158" i="2"/>
  <c r="H158" i="2" s="1"/>
  <c r="G157" i="2"/>
  <c r="H157" i="2" s="1"/>
  <c r="G156" i="2"/>
  <c r="H156" i="2" s="1"/>
  <c r="G155" i="2"/>
  <c r="H155" i="2" s="1"/>
  <c r="G154" i="2"/>
  <c r="H154" i="2" s="1"/>
  <c r="G153" i="2"/>
  <c r="H153" i="2" s="1"/>
  <c r="G152" i="2"/>
  <c r="H152" i="2" s="1"/>
  <c r="G151" i="2"/>
  <c r="H151" i="2" s="1"/>
  <c r="G150" i="2"/>
  <c r="H150" i="2" s="1"/>
  <c r="G149" i="2"/>
  <c r="H149" i="2" s="1"/>
  <c r="H148" i="2"/>
  <c r="G148" i="2"/>
  <c r="G147" i="2"/>
  <c r="H147" i="2" s="1"/>
  <c r="G146" i="2"/>
  <c r="H146" i="2" s="1"/>
  <c r="G145" i="2"/>
  <c r="H145" i="2" s="1"/>
  <c r="G144" i="2"/>
  <c r="H144" i="2" s="1"/>
  <c r="G143" i="2"/>
  <c r="H143" i="2" s="1"/>
  <c r="G142" i="2"/>
  <c r="H142" i="2" s="1"/>
  <c r="G141" i="2"/>
  <c r="H141" i="2" s="1"/>
  <c r="H140" i="2"/>
  <c r="G140" i="2"/>
  <c r="G139" i="2"/>
  <c r="H139" i="2" s="1"/>
  <c r="G138" i="2"/>
  <c r="H138" i="2" s="1"/>
  <c r="G137" i="2"/>
  <c r="H137" i="2" s="1"/>
  <c r="H136" i="2"/>
  <c r="G136" i="2"/>
  <c r="G135" i="2"/>
  <c r="H135" i="2" s="1"/>
  <c r="G134" i="2"/>
  <c r="H134" i="2" s="1"/>
  <c r="G133" i="2"/>
  <c r="H133" i="2" s="1"/>
  <c r="H132" i="2"/>
  <c r="G132" i="2"/>
  <c r="G131" i="2"/>
  <c r="H131" i="2" s="1"/>
  <c r="G130" i="2"/>
  <c r="H130" i="2" s="1"/>
  <c r="G129" i="2"/>
  <c r="H129" i="2" s="1"/>
  <c r="G128" i="2"/>
  <c r="H128" i="2" s="1"/>
  <c r="G127" i="2"/>
  <c r="H127" i="2" s="1"/>
  <c r="G126" i="2"/>
  <c r="H126" i="2" s="1"/>
  <c r="G125" i="2"/>
  <c r="H125" i="2" s="1"/>
  <c r="G124" i="2"/>
  <c r="H124" i="2" s="1"/>
  <c r="G123" i="2"/>
  <c r="H123" i="2" s="1"/>
  <c r="G122" i="2"/>
  <c r="H122" i="2" s="1"/>
  <c r="G121" i="2"/>
  <c r="H121" i="2" s="1"/>
  <c r="G120" i="2"/>
  <c r="H120" i="2" s="1"/>
  <c r="G119" i="2"/>
  <c r="H119" i="2" s="1"/>
  <c r="G118" i="2"/>
  <c r="H118" i="2" s="1"/>
  <c r="G117" i="2"/>
  <c r="H117" i="2" s="1"/>
  <c r="H116" i="2"/>
  <c r="G116" i="2"/>
  <c r="G115" i="2"/>
  <c r="H115" i="2" s="1"/>
  <c r="G114" i="2"/>
  <c r="H114" i="2" s="1"/>
  <c r="G113" i="2"/>
  <c r="H113" i="2" s="1"/>
  <c r="G112" i="2"/>
  <c r="H112" i="2" s="1"/>
  <c r="G111" i="2"/>
  <c r="H111" i="2" s="1"/>
  <c r="G110" i="2"/>
  <c r="H110" i="2" s="1"/>
  <c r="G109" i="2"/>
  <c r="H109" i="2" s="1"/>
  <c r="H108" i="2"/>
  <c r="G108" i="2"/>
  <c r="G107" i="2"/>
  <c r="H107" i="2" s="1"/>
  <c r="G106" i="2"/>
  <c r="H106" i="2" s="1"/>
  <c r="G105" i="2"/>
  <c r="H105" i="2" s="1"/>
  <c r="H104" i="2"/>
  <c r="G104" i="2"/>
  <c r="G103" i="2"/>
  <c r="H103" i="2" s="1"/>
  <c r="G102" i="2"/>
  <c r="H102" i="2" s="1"/>
  <c r="G101" i="2"/>
  <c r="H101" i="2" s="1"/>
  <c r="H100" i="2"/>
  <c r="G100" i="2"/>
  <c r="G99" i="2"/>
  <c r="H99" i="2" s="1"/>
  <c r="G98" i="2"/>
  <c r="H98" i="2" s="1"/>
  <c r="G97" i="2"/>
  <c r="H97" i="2" s="1"/>
  <c r="G96" i="2"/>
  <c r="H96" i="2" s="1"/>
  <c r="G95" i="2"/>
  <c r="H95" i="2" s="1"/>
  <c r="G94" i="2"/>
  <c r="H94" i="2" s="1"/>
  <c r="G93" i="2"/>
  <c r="H93" i="2" s="1"/>
  <c r="G92" i="2"/>
  <c r="H92" i="2" s="1"/>
  <c r="G91" i="2"/>
  <c r="H91" i="2" s="1"/>
  <c r="G90" i="2"/>
  <c r="H90" i="2" s="1"/>
  <c r="G89" i="2"/>
  <c r="H89" i="2" s="1"/>
  <c r="G88" i="2"/>
  <c r="H88" i="2" s="1"/>
  <c r="G87" i="2"/>
  <c r="H87" i="2" s="1"/>
  <c r="G86" i="2"/>
  <c r="H86" i="2" s="1"/>
  <c r="G85" i="2"/>
  <c r="H85" i="2" s="1"/>
  <c r="H84" i="2"/>
  <c r="G84" i="2"/>
  <c r="G83" i="2"/>
  <c r="H83" i="2" s="1"/>
  <c r="G82" i="2"/>
  <c r="H82" i="2" s="1"/>
  <c r="G81" i="2"/>
  <c r="H81" i="2" s="1"/>
  <c r="G80" i="2"/>
  <c r="H80" i="2" s="1"/>
  <c r="G79" i="2"/>
  <c r="H79" i="2" s="1"/>
  <c r="G78" i="2"/>
  <c r="H78" i="2" s="1"/>
  <c r="G77" i="2"/>
  <c r="H77" i="2" s="1"/>
  <c r="H76" i="2"/>
  <c r="G76" i="2"/>
  <c r="G75" i="2"/>
  <c r="H75" i="2" s="1"/>
  <c r="G74" i="2"/>
  <c r="H74" i="2" s="1"/>
  <c r="G73" i="2"/>
  <c r="H73" i="2" s="1"/>
  <c r="H72" i="2"/>
  <c r="G72" i="2"/>
  <c r="G71" i="2"/>
  <c r="H71" i="2" s="1"/>
  <c r="G70" i="2"/>
  <c r="H70" i="2" s="1"/>
  <c r="G69" i="2"/>
  <c r="H69" i="2" s="1"/>
  <c r="H68" i="2"/>
  <c r="G68" i="2"/>
  <c r="G67" i="2"/>
  <c r="H67" i="2" s="1"/>
  <c r="G66" i="2"/>
  <c r="H66" i="2" s="1"/>
  <c r="G65" i="2"/>
  <c r="H65" i="2" s="1"/>
  <c r="G64" i="2"/>
  <c r="H64" i="2" s="1"/>
  <c r="G63" i="2"/>
  <c r="H63" i="2" s="1"/>
  <c r="G62" i="2"/>
  <c r="H62" i="2" s="1"/>
  <c r="G61" i="2"/>
  <c r="H61" i="2" s="1"/>
  <c r="G60" i="2"/>
  <c r="H60" i="2" s="1"/>
  <c r="G59" i="2"/>
  <c r="H59" i="2" s="1"/>
  <c r="G58" i="2"/>
  <c r="H58" i="2" s="1"/>
  <c r="G57" i="2"/>
  <c r="H57" i="2" s="1"/>
  <c r="G56" i="2"/>
  <c r="H56" i="2" s="1"/>
  <c r="G55" i="2"/>
  <c r="H55" i="2" s="1"/>
  <c r="G54" i="2"/>
  <c r="H54" i="2" s="1"/>
  <c r="G53" i="2"/>
  <c r="H53" i="2" s="1"/>
  <c r="H52" i="2"/>
  <c r="G52" i="2"/>
  <c r="G51" i="2"/>
  <c r="H51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H40" i="2"/>
  <c r="G40" i="2"/>
  <c r="G39" i="2"/>
  <c r="H39" i="2" s="1"/>
  <c r="G38" i="2"/>
  <c r="H38" i="2" s="1"/>
  <c r="G37" i="2"/>
  <c r="H37" i="2" s="1"/>
  <c r="H36" i="2"/>
  <c r="G36" i="2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H20" i="2"/>
  <c r="G20" i="2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C1" i="2"/>
  <c r="B1" i="2"/>
  <c r="D16" i="1"/>
  <c r="C16" i="1"/>
  <c r="B16" i="1"/>
  <c r="D15" i="1"/>
  <c r="C15" i="1"/>
  <c r="B15" i="1"/>
  <c r="C14" i="1"/>
  <c r="B14" i="1"/>
  <c r="B13" i="1"/>
  <c r="A9" i="1" s="1"/>
  <c r="H1" i="4" l="1"/>
  <c r="H1" i="3"/>
  <c r="G1" i="3" s="1"/>
  <c r="D14" i="1" s="1"/>
  <c r="H1" i="2"/>
  <c r="E9" i="1" s="1"/>
  <c r="C13" i="1"/>
  <c r="C9" i="1" s="1"/>
  <c r="G1" i="2" l="1"/>
  <c r="D13" i="1" s="1"/>
</calcChain>
</file>

<file path=xl/sharedStrings.xml><?xml version="1.0" encoding="utf-8"?>
<sst xmlns="http://schemas.openxmlformats.org/spreadsheetml/2006/main" count="112" uniqueCount="87">
  <si>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</si>
  <si>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</si>
  <si>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</si>
  <si>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</si>
  <si>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</si>
  <si>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</si>
  <si>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</si>
  <si>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</si>
  <si>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</si>
  <si>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</si>
  <si>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</si>
  <si>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</si>
  <si>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</si>
  <si>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</si>
  <si>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</si>
  <si>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</si>
  <si>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</si>
  <si>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</si>
  <si>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</si>
  <si>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</si>
  <si>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GIOVANNI PAOLO II</t>
  </si>
  <si>
    <t>00126 ROMA (RM) - Viale A. Ruspoli, 80 - C.F. 97197210582 C.M. RMIC841006</t>
  </si>
  <si>
    <t>2025</t>
  </si>
  <si>
    <t>FPA107/24 del 23/12/2024</t>
  </si>
  <si>
    <t>601/PA del 11/12/2024</t>
  </si>
  <si>
    <t>FPA 1185/24 del 17/12/2024</t>
  </si>
  <si>
    <t>90/00 del 11/01/2025</t>
  </si>
  <si>
    <t>FPA 3/25 del 10/01/2025</t>
  </si>
  <si>
    <t>FPA 6/25 del 21/01/2025</t>
  </si>
  <si>
    <t>7359/EL del 08/02/2025</t>
  </si>
  <si>
    <t>40/PA del 27/01/2025</t>
  </si>
  <si>
    <t>7254000059 del 15/01/2025</t>
  </si>
  <si>
    <t>7254000060 del 15/01/2025</t>
  </si>
  <si>
    <t>7254000036 del 10/01/2025</t>
  </si>
  <si>
    <t>7254000057 del 15/01/2025</t>
  </si>
  <si>
    <t>7254000066 del 16/01/2025</t>
  </si>
  <si>
    <t>7254000067 del 16/01/2025</t>
  </si>
  <si>
    <t>7254000091 del 22/01/2025</t>
  </si>
  <si>
    <t>000000000630 del 31/01/2025</t>
  </si>
  <si>
    <t>4421/FVISE del 26/02/2025</t>
  </si>
  <si>
    <t>451/2025 del 25/02/2025</t>
  </si>
  <si>
    <t>399 del 26/02/2025</t>
  </si>
  <si>
    <t>33-2025 del 24/02/2025</t>
  </si>
  <si>
    <t>92 del 17/02/2025</t>
  </si>
  <si>
    <t>236 del 26/02/2025</t>
  </si>
  <si>
    <t>1025053663 del 05/03/2025</t>
  </si>
  <si>
    <t>124/PA del 10/03/2025</t>
  </si>
  <si>
    <t>FVL171 del 10/03/2025</t>
  </si>
  <si>
    <t>31/7 del 18/03/2025</t>
  </si>
  <si>
    <t>01488/25 del 27/03/2025</t>
  </si>
  <si>
    <t>12/FPA del 13/03/2025</t>
  </si>
  <si>
    <t>FPA 1/25 del 03/04/2025</t>
  </si>
  <si>
    <t>7254000009 del 08/01/2025</t>
  </si>
  <si>
    <t>FPA 8/25 del 02/04/2025</t>
  </si>
  <si>
    <t>50 del 28/04/2025</t>
  </si>
  <si>
    <t>FPA 9/25 del 15/04/2025</t>
  </si>
  <si>
    <t>199/PA del 28/04/2025</t>
  </si>
  <si>
    <t>25001387 del 30/04/2025</t>
  </si>
  <si>
    <t>434 del 16/05/2025</t>
  </si>
  <si>
    <t>MC25000192 del 09/05/2025</t>
  </si>
  <si>
    <t>MC25000193 del 09/05/2025</t>
  </si>
  <si>
    <t>12/FE del 15/05/2025</t>
  </si>
  <si>
    <t>2504/A/2025 del 21/05/2025</t>
  </si>
  <si>
    <t>2467/A/2025 del 21/05/2025</t>
  </si>
  <si>
    <t>115 V del 20/05/2025</t>
  </si>
  <si>
    <t>899/2025/20 del 30/04/2025</t>
  </si>
  <si>
    <t>1025106219 del 06/05/2025</t>
  </si>
  <si>
    <t>2808/A/2025 del 29/05/2025</t>
  </si>
  <si>
    <t>216 del 13/06/2025</t>
  </si>
  <si>
    <t>2935/A/2025 del 31/05/2025</t>
  </si>
  <si>
    <t>126-2025 del 30/05/2025</t>
  </si>
  <si>
    <t>FPA 138/25 del 11/06/2025</t>
  </si>
  <si>
    <t>FPA 139/25 del 11/06/2025</t>
  </si>
  <si>
    <t>57/PA del 10/06/2025</t>
  </si>
  <si>
    <t>25RT006111 del 18/06/2025</t>
  </si>
  <si>
    <t>25RT006115 del 18/06/2025</t>
  </si>
  <si>
    <t>25H0831577 del 02/06/2025</t>
  </si>
  <si>
    <t>25RT006114 del 18/06/2025</t>
  </si>
  <si>
    <t>25RT006113 del 18/06/2025</t>
  </si>
  <si>
    <t>25RT006112 del 18/06/2025</t>
  </si>
  <si>
    <t>25H0851566 del 02/06/2025</t>
  </si>
  <si>
    <t>25RT006119 del 18/06/2025</t>
  </si>
  <si>
    <t>25RT006117 del 18/06/2025</t>
  </si>
  <si>
    <t>25RT006116 del 18/06/2025</t>
  </si>
  <si>
    <t>25RT006118 del 18/06/2025</t>
  </si>
  <si>
    <t>355 del 05/06/2025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</si>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</sst>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2" fontId="0" fillId="0" borderId="0" xfId="0" applyNumberFormat="1"/>
    <xf numFmtId="14" fontId="0" fillId="0" borderId="0" xfId="0" applyNumberForma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7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G19" sqref="G1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3" t="s">
        <v>1</v>
      </c>
      <c r="B7" s="34"/>
      <c r="C7" s="34"/>
      <c r="D7" s="34"/>
      <c r="E7" s="34"/>
      <c r="F7" s="35"/>
    </row>
    <row r="8" spans="1:9" ht="30.75" customHeight="1" x14ac:dyDescent="0.25">
      <c r="A8" s="42" t="s">
        <v>0</v>
      </c>
      <c r="B8" s="43"/>
      <c r="C8" s="44" t="s">
        <v>5</v>
      </c>
      <c r="D8" s="43"/>
      <c r="E8" s="45" t="s">
        <v>11</v>
      </c>
      <c r="F8" s="46"/>
    </row>
    <row r="9" spans="1:9" ht="29.25" customHeight="1" thickBot="1" x14ac:dyDescent="0.3">
      <c r="A9" s="36">
        <f>SUM(B13:B16)</f>
        <v>64</v>
      </c>
      <c r="B9" s="32"/>
      <c r="C9" s="31">
        <f>SUM(C13:C16)</f>
        <v>70598.930000000008</v>
      </c>
      <c r="D9" s="32"/>
      <c r="E9" s="37">
        <f>('Trimestre 1'!H1+'Trimestre 2'!H1+'Trimestre 3'!H1+'Trimestre 4'!H1)/C9</f>
        <v>-21.019384288118808</v>
      </c>
      <c r="F9" s="38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39" t="s">
        <v>2</v>
      </c>
      <c r="B11" s="40"/>
      <c r="C11" s="40"/>
      <c r="D11" s="40"/>
      <c r="E11" s="40"/>
      <c r="F11" s="41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26</v>
      </c>
      <c r="C13" s="26">
        <f>'Trimestre 1'!B1</f>
        <v>25152.23</v>
      </c>
      <c r="D13" s="26">
        <f>'Trimestre 1'!G1</f>
        <v>-19.83268680351603</v>
      </c>
      <c r="E13" s="26">
        <v>13507.43</v>
      </c>
      <c r="F13" s="30" t="s">
        <v>86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38</v>
      </c>
      <c r="C14" s="26">
        <f>'Trimestre 2'!B1</f>
        <v>45446.700000000012</v>
      </c>
      <c r="D14" s="26">
        <f>'Trimestre 2'!G1</f>
        <v>-21.67615558445387</v>
      </c>
      <c r="E14" s="26">
        <v>3487</v>
      </c>
      <c r="F14" s="30">
        <v>7</v>
      </c>
    </row>
    <row r="15" spans="1:9" ht="22.5" customHeight="1" x14ac:dyDescent="0.25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/>
      <c r="F15" s="30"/>
    </row>
    <row r="16" spans="1:9" ht="21.75" customHeight="1" x14ac:dyDescent="0.25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sheetProtection algorithmName="SHA-512" hashValue="/gE40K8uMw2qdHpMLAwQJzncsxNBoXjQyh5XFb/KCOiQ0ysV/VIssqlZ/DPpWQTQR8UqeUBAKAkjA6ZmjRI/HA==" saltValue="e9BVEmC+RYmb6ldpjc3YBQ==" spinCount="100000" sheet="1" objects="1" scenarios="1"/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7"/>
  <sheetViews>
    <sheetView workbookViewId="0">
      <selection activeCell="A27" sqref="A27:XFD32"/>
    </sheetView>
  </sheetViews>
  <sheetFormatPr defaultColWidth="8.710937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SUM(B4:B189)</f>
        <v>25152.23</v>
      </c>
      <c r="C1">
        <f>COUNTA(A4:A197)</f>
        <v>26</v>
      </c>
      <c r="G1" s="13">
        <f>IF(B1&lt;&gt;0,H1/B1,0)</f>
        <v>-19.83268680351603</v>
      </c>
      <c r="H1" s="12">
        <f>SUM(H4:H189)</f>
        <v>-498836.29999999993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 t="s">
        <v>23</v>
      </c>
      <c r="B4" s="9">
        <v>40</v>
      </c>
      <c r="C4" s="10">
        <v>45683</v>
      </c>
      <c r="D4" s="10">
        <v>45679</v>
      </c>
      <c r="E4" s="10"/>
      <c r="F4" s="10"/>
      <c r="G4" s="1">
        <f>D4-C4-(F4-E4)</f>
        <v>-4</v>
      </c>
      <c r="H4" s="9">
        <f>B4*G4</f>
        <v>-160</v>
      </c>
    </row>
    <row r="5" spans="1:8" x14ac:dyDescent="0.25">
      <c r="A5" s="16" t="s">
        <v>24</v>
      </c>
      <c r="B5" s="9">
        <v>279</v>
      </c>
      <c r="C5" s="10">
        <v>45683</v>
      </c>
      <c r="D5" s="10">
        <v>45679</v>
      </c>
      <c r="E5" s="10"/>
      <c r="F5" s="10"/>
      <c r="G5" s="1">
        <f t="shared" ref="G5:G62" si="0">D5-C5-(F5-E5)</f>
        <v>-4</v>
      </c>
      <c r="H5" s="9">
        <f t="shared" ref="H5:H62" si="1">B5*G5</f>
        <v>-1116</v>
      </c>
    </row>
    <row r="6" spans="1:8" x14ac:dyDescent="0.25">
      <c r="A6" s="16" t="s">
        <v>25</v>
      </c>
      <c r="B6" s="9">
        <v>1651.28</v>
      </c>
      <c r="C6" s="10">
        <v>45683</v>
      </c>
      <c r="D6" s="10">
        <v>45679</v>
      </c>
      <c r="E6" s="10"/>
      <c r="F6" s="10"/>
      <c r="G6" s="1">
        <f t="shared" si="0"/>
        <v>-4</v>
      </c>
      <c r="H6" s="9">
        <f t="shared" si="1"/>
        <v>-6605.12</v>
      </c>
    </row>
    <row r="7" spans="1:8" x14ac:dyDescent="0.25">
      <c r="A7" s="16" t="s">
        <v>26</v>
      </c>
      <c r="B7" s="9">
        <v>2050</v>
      </c>
      <c r="C7" s="10">
        <v>45703</v>
      </c>
      <c r="D7" s="10">
        <v>45679</v>
      </c>
      <c r="E7" s="10"/>
      <c r="F7" s="10"/>
      <c r="G7" s="1">
        <f t="shared" si="0"/>
        <v>-24</v>
      </c>
      <c r="H7" s="9">
        <f t="shared" si="1"/>
        <v>-49200</v>
      </c>
    </row>
    <row r="8" spans="1:8" x14ac:dyDescent="0.25">
      <c r="A8" s="16" t="s">
        <v>27</v>
      </c>
      <c r="B8" s="9">
        <v>3266</v>
      </c>
      <c r="C8" s="10">
        <v>45703</v>
      </c>
      <c r="D8" s="10">
        <v>45680</v>
      </c>
      <c r="E8" s="10"/>
      <c r="F8" s="10"/>
      <c r="G8" s="1">
        <f t="shared" si="0"/>
        <v>-23</v>
      </c>
      <c r="H8" s="9">
        <f t="shared" si="1"/>
        <v>-75118</v>
      </c>
    </row>
    <row r="9" spans="1:8" x14ac:dyDescent="0.25">
      <c r="A9" s="16" t="s">
        <v>28</v>
      </c>
      <c r="B9" s="9">
        <v>706</v>
      </c>
      <c r="C9" s="10">
        <v>45716</v>
      </c>
      <c r="D9" s="10">
        <v>45699</v>
      </c>
      <c r="E9" s="10"/>
      <c r="F9" s="10"/>
      <c r="G9" s="1">
        <f t="shared" si="0"/>
        <v>-17</v>
      </c>
      <c r="H9" s="9">
        <f t="shared" si="1"/>
        <v>-12002</v>
      </c>
    </row>
    <row r="10" spans="1:8" x14ac:dyDescent="0.25">
      <c r="A10" s="16" t="s">
        <v>29</v>
      </c>
      <c r="B10" s="9">
        <v>1391</v>
      </c>
      <c r="C10" s="10">
        <v>45729</v>
      </c>
      <c r="D10" s="10">
        <v>45699</v>
      </c>
      <c r="E10" s="10"/>
      <c r="F10" s="10"/>
      <c r="G10" s="1">
        <f t="shared" si="0"/>
        <v>-30</v>
      </c>
      <c r="H10" s="9">
        <f t="shared" si="1"/>
        <v>-41730</v>
      </c>
    </row>
    <row r="11" spans="1:8" x14ac:dyDescent="0.25">
      <c r="A11" s="16" t="s">
        <v>30</v>
      </c>
      <c r="B11" s="9">
        <v>265</v>
      </c>
      <c r="C11" s="10">
        <v>45716</v>
      </c>
      <c r="D11" s="10">
        <v>45699</v>
      </c>
      <c r="E11" s="10"/>
      <c r="F11" s="10"/>
      <c r="G11" s="1">
        <f t="shared" si="0"/>
        <v>-17</v>
      </c>
      <c r="H11" s="9">
        <f t="shared" si="1"/>
        <v>-4505</v>
      </c>
    </row>
    <row r="12" spans="1:8" x14ac:dyDescent="0.25">
      <c r="A12" s="16" t="s">
        <v>31</v>
      </c>
      <c r="B12" s="9">
        <v>234.77</v>
      </c>
      <c r="C12" s="10">
        <v>45715</v>
      </c>
      <c r="D12" s="10">
        <v>45699</v>
      </c>
      <c r="E12" s="10"/>
      <c r="F12" s="10"/>
      <c r="G12" s="1">
        <f t="shared" si="0"/>
        <v>-16</v>
      </c>
      <c r="H12" s="9">
        <f t="shared" si="1"/>
        <v>-3756.32</v>
      </c>
    </row>
    <row r="13" spans="1:8" x14ac:dyDescent="0.25">
      <c r="A13" s="16" t="s">
        <v>32</v>
      </c>
      <c r="B13" s="9">
        <v>188.02</v>
      </c>
      <c r="C13" s="10">
        <v>45716</v>
      </c>
      <c r="D13" s="10">
        <v>45699</v>
      </c>
      <c r="E13" s="10"/>
      <c r="F13" s="10"/>
      <c r="G13" s="1">
        <f t="shared" si="0"/>
        <v>-17</v>
      </c>
      <c r="H13" s="9">
        <f t="shared" si="1"/>
        <v>-3196.34</v>
      </c>
    </row>
    <row r="14" spans="1:8" x14ac:dyDescent="0.25">
      <c r="A14" s="16" t="s">
        <v>33</v>
      </c>
      <c r="B14" s="9">
        <v>59.59</v>
      </c>
      <c r="C14" s="10">
        <v>45715</v>
      </c>
      <c r="D14" s="10">
        <v>45699</v>
      </c>
      <c r="E14" s="10"/>
      <c r="F14" s="10"/>
      <c r="G14" s="1">
        <f t="shared" si="0"/>
        <v>-16</v>
      </c>
      <c r="H14" s="9">
        <f t="shared" si="1"/>
        <v>-953.44</v>
      </c>
    </row>
    <row r="15" spans="1:8" x14ac:dyDescent="0.25">
      <c r="A15" s="16" t="s">
        <v>34</v>
      </c>
      <c r="B15" s="9">
        <v>59.59</v>
      </c>
      <c r="C15" s="10">
        <v>45715</v>
      </c>
      <c r="D15" s="10">
        <v>45699</v>
      </c>
      <c r="E15" s="10"/>
      <c r="F15" s="10"/>
      <c r="G15" s="1">
        <f t="shared" si="0"/>
        <v>-16</v>
      </c>
      <c r="H15" s="9">
        <f t="shared" si="1"/>
        <v>-953.44</v>
      </c>
    </row>
    <row r="16" spans="1:8" x14ac:dyDescent="0.25">
      <c r="A16" s="16" t="s">
        <v>35</v>
      </c>
      <c r="B16" s="9">
        <v>75.13</v>
      </c>
      <c r="C16" s="10">
        <v>45716</v>
      </c>
      <c r="D16" s="10">
        <v>45699</v>
      </c>
      <c r="E16" s="10"/>
      <c r="F16" s="10"/>
      <c r="G16" s="1">
        <f t="shared" si="0"/>
        <v>-17</v>
      </c>
      <c r="H16" s="9">
        <f t="shared" si="1"/>
        <v>-1277.21</v>
      </c>
    </row>
    <row r="17" spans="1:8" x14ac:dyDescent="0.25">
      <c r="A17" s="16" t="s">
        <v>36</v>
      </c>
      <c r="B17" s="9">
        <v>84.2</v>
      </c>
      <c r="C17" s="10">
        <v>45716</v>
      </c>
      <c r="D17" s="10">
        <v>45699</v>
      </c>
      <c r="E17" s="10"/>
      <c r="F17" s="10"/>
      <c r="G17" s="1">
        <f t="shared" si="0"/>
        <v>-17</v>
      </c>
      <c r="H17" s="9">
        <f t="shared" si="1"/>
        <v>-1431.4</v>
      </c>
    </row>
    <row r="18" spans="1:8" x14ac:dyDescent="0.25">
      <c r="A18" s="16" t="s">
        <v>37</v>
      </c>
      <c r="B18" s="9">
        <v>156.15</v>
      </c>
      <c r="C18" s="10">
        <v>45715</v>
      </c>
      <c r="D18" s="10">
        <v>45699</v>
      </c>
      <c r="E18" s="10"/>
      <c r="F18" s="10"/>
      <c r="G18" s="1">
        <f t="shared" si="0"/>
        <v>-16</v>
      </c>
      <c r="H18" s="9">
        <f t="shared" si="1"/>
        <v>-2498.4</v>
      </c>
    </row>
    <row r="19" spans="1:8" x14ac:dyDescent="0.25">
      <c r="A19" s="16" t="s">
        <v>38</v>
      </c>
      <c r="B19" s="9">
        <v>4235</v>
      </c>
      <c r="C19" s="10">
        <v>45724</v>
      </c>
      <c r="D19" s="10">
        <v>45705</v>
      </c>
      <c r="E19" s="10"/>
      <c r="F19" s="10"/>
      <c r="G19" s="1">
        <f t="shared" si="0"/>
        <v>-19</v>
      </c>
      <c r="H19" s="9">
        <f t="shared" si="1"/>
        <v>-80465</v>
      </c>
    </row>
    <row r="20" spans="1:8" x14ac:dyDescent="0.25">
      <c r="A20" s="16" t="s">
        <v>39</v>
      </c>
      <c r="B20" s="9">
        <v>545.9</v>
      </c>
      <c r="C20" s="10">
        <v>45753</v>
      </c>
      <c r="D20" s="10">
        <v>45726</v>
      </c>
      <c r="E20" s="10"/>
      <c r="F20" s="10"/>
      <c r="G20" s="1">
        <f t="shared" si="0"/>
        <v>-27</v>
      </c>
      <c r="H20" s="9">
        <f t="shared" si="1"/>
        <v>-14739.3</v>
      </c>
    </row>
    <row r="21" spans="1:8" x14ac:dyDescent="0.25">
      <c r="A21" s="16" t="s">
        <v>40</v>
      </c>
      <c r="B21" s="9">
        <v>1468.7</v>
      </c>
      <c r="C21" s="10">
        <v>45749</v>
      </c>
      <c r="D21" s="10">
        <v>45726</v>
      </c>
      <c r="E21" s="10"/>
      <c r="F21" s="10"/>
      <c r="G21" s="1">
        <f t="shared" si="0"/>
        <v>-23</v>
      </c>
      <c r="H21" s="9">
        <f t="shared" si="1"/>
        <v>-33780.1</v>
      </c>
    </row>
    <row r="22" spans="1:8" x14ac:dyDescent="0.25">
      <c r="A22" s="16" t="s">
        <v>41</v>
      </c>
      <c r="B22" s="9">
        <v>247.53</v>
      </c>
      <c r="C22" s="10">
        <v>45749</v>
      </c>
      <c r="D22" s="10">
        <v>45726</v>
      </c>
      <c r="E22" s="10"/>
      <c r="F22" s="10"/>
      <c r="G22" s="1">
        <f t="shared" si="0"/>
        <v>-23</v>
      </c>
      <c r="H22" s="9">
        <f t="shared" si="1"/>
        <v>-5693.19</v>
      </c>
    </row>
    <row r="23" spans="1:8" x14ac:dyDescent="0.25">
      <c r="A23" s="16" t="s">
        <v>42</v>
      </c>
      <c r="B23" s="9">
        <v>4996.8599999999997</v>
      </c>
      <c r="C23" s="10">
        <v>45743</v>
      </c>
      <c r="D23" s="10">
        <v>45726</v>
      </c>
      <c r="E23" s="10"/>
      <c r="F23" s="10"/>
      <c r="G23" s="1">
        <f t="shared" si="0"/>
        <v>-17</v>
      </c>
      <c r="H23" s="9">
        <f t="shared" si="1"/>
        <v>-84946.62</v>
      </c>
    </row>
    <row r="24" spans="1:8" x14ac:dyDescent="0.25">
      <c r="A24" s="16" t="s">
        <v>43</v>
      </c>
      <c r="B24" s="9">
        <v>59.2</v>
      </c>
      <c r="C24" s="10">
        <v>45739</v>
      </c>
      <c r="D24" s="10">
        <v>45726</v>
      </c>
      <c r="E24" s="10"/>
      <c r="F24" s="10"/>
      <c r="G24" s="1">
        <f t="shared" si="0"/>
        <v>-13</v>
      </c>
      <c r="H24" s="9">
        <f t="shared" si="1"/>
        <v>-769.6</v>
      </c>
    </row>
    <row r="25" spans="1:8" x14ac:dyDescent="0.25">
      <c r="A25" s="16" t="s">
        <v>44</v>
      </c>
      <c r="B25" s="9">
        <v>818.18</v>
      </c>
      <c r="C25" s="10">
        <v>45749</v>
      </c>
      <c r="D25" s="10">
        <v>45726</v>
      </c>
      <c r="E25" s="10"/>
      <c r="F25" s="10"/>
      <c r="G25" s="1">
        <f t="shared" si="0"/>
        <v>-23</v>
      </c>
      <c r="H25" s="9">
        <f t="shared" si="1"/>
        <v>-18818.14</v>
      </c>
    </row>
    <row r="26" spans="1:8" x14ac:dyDescent="0.25">
      <c r="A26" s="16" t="s">
        <v>45</v>
      </c>
      <c r="B26" s="9">
        <v>61.48</v>
      </c>
      <c r="C26" s="10">
        <v>45753</v>
      </c>
      <c r="D26" s="10">
        <v>45727</v>
      </c>
      <c r="E26" s="10"/>
      <c r="F26" s="10"/>
      <c r="G26" s="1">
        <f t="shared" si="0"/>
        <v>-26</v>
      </c>
      <c r="H26" s="9">
        <f t="shared" si="1"/>
        <v>-1598.48</v>
      </c>
    </row>
    <row r="27" spans="1:8" x14ac:dyDescent="0.25">
      <c r="A27" s="16" t="s">
        <v>46</v>
      </c>
      <c r="B27" s="9">
        <v>279</v>
      </c>
      <c r="C27" s="10">
        <v>45760</v>
      </c>
      <c r="D27" s="10">
        <v>45743</v>
      </c>
      <c r="E27" s="10"/>
      <c r="F27" s="10"/>
      <c r="G27" s="1">
        <f t="shared" si="0"/>
        <v>-17</v>
      </c>
      <c r="H27" s="9">
        <f t="shared" si="1"/>
        <v>-4743</v>
      </c>
    </row>
    <row r="28" spans="1:8" x14ac:dyDescent="0.25">
      <c r="A28" s="16" t="s">
        <v>47</v>
      </c>
      <c r="B28" s="9">
        <v>490</v>
      </c>
      <c r="C28" s="10">
        <v>45760</v>
      </c>
      <c r="D28" s="10">
        <v>45743</v>
      </c>
      <c r="E28" s="10"/>
      <c r="F28" s="10"/>
      <c r="G28" s="1">
        <f t="shared" si="0"/>
        <v>-17</v>
      </c>
      <c r="H28" s="9">
        <f t="shared" si="1"/>
        <v>-8330</v>
      </c>
    </row>
    <row r="29" spans="1:8" x14ac:dyDescent="0.25">
      <c r="A29" s="16" t="s">
        <v>48</v>
      </c>
      <c r="B29" s="9">
        <v>1444.65</v>
      </c>
      <c r="C29" s="10">
        <v>45771</v>
      </c>
      <c r="D29" s="10">
        <v>45743</v>
      </c>
      <c r="E29" s="10"/>
      <c r="F29" s="10"/>
      <c r="G29" s="1">
        <f t="shared" si="0"/>
        <v>-28</v>
      </c>
      <c r="H29" s="9">
        <f t="shared" si="1"/>
        <v>-40450.200000000004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ref="G63:G126" si="2">D63-C63-(F63-E63)</f>
        <v>0</v>
      </c>
      <c r="H63" s="9">
        <f t="shared" ref="H63:H126" si="3">B63*G63</f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2"/>
        <v>0</v>
      </c>
      <c r="H64" s="9">
        <f t="shared" si="3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2"/>
        <v>0</v>
      </c>
      <c r="H65" s="9">
        <f t="shared" si="3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2"/>
        <v>0</v>
      </c>
      <c r="H66" s="9">
        <f t="shared" si="3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2"/>
        <v>0</v>
      </c>
      <c r="H67" s="9">
        <f t="shared" si="3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2"/>
        <v>0</v>
      </c>
      <c r="H68" s="9">
        <f t="shared" si="3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si="2"/>
        <v>0</v>
      </c>
      <c r="H69" s="9">
        <f t="shared" si="3"/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ref="G127:G190" si="4">D127-C127-(F127-E127)</f>
        <v>0</v>
      </c>
      <c r="H127" s="9">
        <f t="shared" ref="H127:H190" si="5">B127*G127</f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4"/>
        <v>0</v>
      </c>
      <c r="H128" s="9">
        <f t="shared" si="5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4"/>
        <v>0</v>
      </c>
      <c r="H129" s="9">
        <f t="shared" si="5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4"/>
        <v>0</v>
      </c>
      <c r="H130" s="9">
        <f t="shared" si="5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4"/>
        <v>0</v>
      </c>
      <c r="H131" s="9">
        <f t="shared" si="5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4"/>
        <v>0</v>
      </c>
      <c r="H132" s="9">
        <f t="shared" si="5"/>
        <v>0</v>
      </c>
    </row>
    <row r="133" spans="1:8" ht="14.25" customHeight="1" x14ac:dyDescent="0.25">
      <c r="A133" s="16"/>
      <c r="B133" s="9"/>
      <c r="C133" s="10"/>
      <c r="D133" s="10"/>
      <c r="E133" s="10"/>
      <c r="F133" s="10"/>
      <c r="G133" s="1">
        <f t="shared" si="4"/>
        <v>0</v>
      </c>
      <c r="H133" s="9">
        <f t="shared" si="5"/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1"/>
      <c r="D189" s="11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ref="G191:G197" si="6">D191-C191-(F191-E191)</f>
        <v>0</v>
      </c>
      <c r="H191" s="9">
        <f t="shared" ref="H191:H197" si="7">B191*G191</f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6"/>
        <v>0</v>
      </c>
      <c r="H192" s="9">
        <f t="shared" si="7"/>
        <v>0</v>
      </c>
    </row>
    <row r="193" spans="1:8" x14ac:dyDescent="0.25">
      <c r="A193" s="16"/>
      <c r="B193" s="9"/>
      <c r="C193" s="11"/>
      <c r="D193" s="11"/>
      <c r="E193" s="10"/>
      <c r="F193" s="10"/>
      <c r="G193" s="1">
        <f t="shared" si="6"/>
        <v>0</v>
      </c>
      <c r="H193" s="9">
        <f t="shared" si="7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6"/>
        <v>0</v>
      </c>
      <c r="H194" s="9">
        <f t="shared" si="7"/>
        <v>0</v>
      </c>
    </row>
    <row r="195" spans="1:8" x14ac:dyDescent="0.25">
      <c r="A195" s="16"/>
      <c r="B195" s="9"/>
      <c r="C195" s="10"/>
      <c r="D195" s="10"/>
      <c r="E195" s="10"/>
      <c r="F195" s="10"/>
      <c r="G195" s="1">
        <f t="shared" si="6"/>
        <v>0</v>
      </c>
      <c r="H195" s="9">
        <f t="shared" si="7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6"/>
        <v>0</v>
      </c>
      <c r="H196" s="9">
        <f t="shared" si="7"/>
        <v>0</v>
      </c>
    </row>
    <row r="197" spans="1:8" x14ac:dyDescent="0.25">
      <c r="A197" s="16"/>
      <c r="B197" s="9"/>
      <c r="C197" s="11"/>
      <c r="D197" s="11"/>
      <c r="E197" s="10"/>
      <c r="F197" s="10"/>
      <c r="G197" s="1">
        <f t="shared" si="6"/>
        <v>0</v>
      </c>
      <c r="H197" s="9">
        <f t="shared" si="7"/>
        <v>0</v>
      </c>
    </row>
  </sheetData>
  <sheetProtection algorithmName="SHA-512" hashValue="Uz9G4rkCu7qw3evjMq3qfXjU3Yw4UVo/A9Hrd9VrGuI1G/fMJON8b1LnRre3fH4JsPhe7HSvhscuFx4vDoE/ag==" saltValue="/RgWzgDVfZ8bfOdNwXnYxA==" spinCount="100000" sheet="1" objects="1" scenarios="1"/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ColWidth="8.710937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45446.700000000012</v>
      </c>
      <c r="C1">
        <f>COUNTA(A4:A203)</f>
        <v>38</v>
      </c>
      <c r="G1" s="13">
        <f>IF(B1&lt;&gt;0,H1/B1,0)</f>
        <v>-21.67615558445387</v>
      </c>
      <c r="H1" s="12">
        <f>SUM(H4:H195)</f>
        <v>-985109.73999999987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 t="s">
        <v>49</v>
      </c>
      <c r="B4" s="9">
        <v>140</v>
      </c>
      <c r="C4" s="10">
        <v>45774</v>
      </c>
      <c r="D4" s="10">
        <v>45748</v>
      </c>
      <c r="E4" s="10"/>
      <c r="F4" s="10"/>
      <c r="G4" s="1">
        <f>D4-C4-(F4-E4)</f>
        <v>-26</v>
      </c>
      <c r="H4" s="9">
        <f>B4*G4</f>
        <v>-3640</v>
      </c>
    </row>
    <row r="5" spans="1:8" x14ac:dyDescent="0.25">
      <c r="A5" s="16" t="s">
        <v>50</v>
      </c>
      <c r="B5" s="9">
        <v>2184</v>
      </c>
      <c r="C5" s="10">
        <v>45760</v>
      </c>
      <c r="D5" s="10">
        <v>45748</v>
      </c>
      <c r="E5" s="10"/>
      <c r="F5" s="10"/>
      <c r="G5" s="1">
        <f t="shared" ref="G5:G68" si="0">D5-C5-(F5-E5)</f>
        <v>-12</v>
      </c>
      <c r="H5" s="9">
        <f t="shared" ref="H5:H68" si="1">B5*G5</f>
        <v>-26208</v>
      </c>
    </row>
    <row r="6" spans="1:8" x14ac:dyDescent="0.25">
      <c r="A6" s="16" t="s">
        <v>51</v>
      </c>
      <c r="B6" s="9">
        <v>3565.57</v>
      </c>
      <c r="C6" s="10">
        <v>45784</v>
      </c>
      <c r="D6" s="10">
        <v>45758</v>
      </c>
      <c r="E6" s="10"/>
      <c r="F6" s="10"/>
      <c r="G6" s="1">
        <f t="shared" si="0"/>
        <v>-26</v>
      </c>
      <c r="H6" s="9">
        <f t="shared" si="1"/>
        <v>-92704.82</v>
      </c>
    </row>
    <row r="7" spans="1:8" x14ac:dyDescent="0.25">
      <c r="A7" s="16" t="s">
        <v>52</v>
      </c>
      <c r="B7" s="9">
        <v>74.19</v>
      </c>
      <c r="C7" s="10">
        <v>45780</v>
      </c>
      <c r="D7" s="10">
        <v>45758</v>
      </c>
      <c r="E7" s="10"/>
      <c r="F7" s="10"/>
      <c r="G7" s="1">
        <f t="shared" si="0"/>
        <v>-22</v>
      </c>
      <c r="H7" s="9">
        <f t="shared" si="1"/>
        <v>-1632.1799999999998</v>
      </c>
    </row>
    <row r="8" spans="1:8" x14ac:dyDescent="0.25">
      <c r="A8" s="16" t="s">
        <v>53</v>
      </c>
      <c r="B8" s="9">
        <v>4098.37</v>
      </c>
      <c r="C8" s="10">
        <v>45780</v>
      </c>
      <c r="D8" s="10">
        <v>45761</v>
      </c>
      <c r="E8" s="10"/>
      <c r="F8" s="10"/>
      <c r="G8" s="1">
        <f t="shared" si="0"/>
        <v>-19</v>
      </c>
      <c r="H8" s="9">
        <f t="shared" si="1"/>
        <v>-77869.03</v>
      </c>
    </row>
    <row r="9" spans="1:8" x14ac:dyDescent="0.25">
      <c r="A9" s="16" t="s">
        <v>53</v>
      </c>
      <c r="B9" s="9">
        <v>474.44</v>
      </c>
      <c r="C9" s="10">
        <v>45780</v>
      </c>
      <c r="D9" s="10">
        <v>45761</v>
      </c>
      <c r="E9" s="10"/>
      <c r="F9" s="10"/>
      <c r="G9" s="1">
        <f t="shared" si="0"/>
        <v>-19</v>
      </c>
      <c r="H9" s="9">
        <f t="shared" si="1"/>
        <v>-9014.36</v>
      </c>
    </row>
    <row r="10" spans="1:8" x14ac:dyDescent="0.25">
      <c r="A10" s="16" t="s">
        <v>54</v>
      </c>
      <c r="B10" s="9">
        <v>1011.5</v>
      </c>
      <c r="C10" s="10">
        <v>45806</v>
      </c>
      <c r="D10" s="10">
        <v>45782</v>
      </c>
      <c r="E10" s="10"/>
      <c r="F10" s="10"/>
      <c r="G10" s="1">
        <f t="shared" si="0"/>
        <v>-24</v>
      </c>
      <c r="H10" s="9">
        <f t="shared" si="1"/>
        <v>-24276</v>
      </c>
    </row>
    <row r="11" spans="1:8" x14ac:dyDescent="0.25">
      <c r="A11" s="16" t="s">
        <v>55</v>
      </c>
      <c r="B11" s="9">
        <v>2927.19</v>
      </c>
      <c r="C11" s="10">
        <v>45805</v>
      </c>
      <c r="D11" s="10">
        <v>45782</v>
      </c>
      <c r="E11" s="10"/>
      <c r="F11" s="10"/>
      <c r="G11" s="1">
        <f t="shared" si="0"/>
        <v>-23</v>
      </c>
      <c r="H11" s="9">
        <f t="shared" si="1"/>
        <v>-67325.37</v>
      </c>
    </row>
    <row r="12" spans="1:8" x14ac:dyDescent="0.25">
      <c r="A12" s="16" t="s">
        <v>56</v>
      </c>
      <c r="B12" s="9">
        <v>265</v>
      </c>
      <c r="C12" s="10">
        <v>45806</v>
      </c>
      <c r="D12" s="10">
        <v>45782</v>
      </c>
      <c r="E12" s="10"/>
      <c r="F12" s="10"/>
      <c r="G12" s="1">
        <f t="shared" si="0"/>
        <v>-24</v>
      </c>
      <c r="H12" s="9">
        <f t="shared" si="1"/>
        <v>-6360</v>
      </c>
    </row>
    <row r="13" spans="1:8" x14ac:dyDescent="0.25">
      <c r="A13" s="16" t="s">
        <v>57</v>
      </c>
      <c r="B13" s="9">
        <v>434.72</v>
      </c>
      <c r="C13" s="10">
        <v>45815</v>
      </c>
      <c r="D13" s="10">
        <v>45785</v>
      </c>
      <c r="E13" s="10"/>
      <c r="F13" s="10"/>
      <c r="G13" s="1">
        <f t="shared" si="0"/>
        <v>-30</v>
      </c>
      <c r="H13" s="9">
        <f t="shared" si="1"/>
        <v>-13041.6</v>
      </c>
    </row>
    <row r="14" spans="1:8" x14ac:dyDescent="0.25">
      <c r="A14" s="16" t="s">
        <v>58</v>
      </c>
      <c r="B14" s="9">
        <v>88.38</v>
      </c>
      <c r="C14" s="10">
        <v>45826</v>
      </c>
      <c r="D14" s="10">
        <v>45806</v>
      </c>
      <c r="E14" s="10"/>
      <c r="F14" s="10"/>
      <c r="G14" s="1">
        <f t="shared" si="0"/>
        <v>-20</v>
      </c>
      <c r="H14" s="9">
        <f t="shared" si="1"/>
        <v>-1767.6</v>
      </c>
    </row>
    <row r="15" spans="1:8" x14ac:dyDescent="0.25">
      <c r="A15" s="16" t="s">
        <v>59</v>
      </c>
      <c r="B15" s="9">
        <v>9760</v>
      </c>
      <c r="C15" s="10">
        <v>45826</v>
      </c>
      <c r="D15" s="10">
        <v>45806</v>
      </c>
      <c r="E15" s="10"/>
      <c r="F15" s="10"/>
      <c r="G15" s="1">
        <f t="shared" si="0"/>
        <v>-20</v>
      </c>
      <c r="H15" s="9">
        <f t="shared" si="1"/>
        <v>-195200</v>
      </c>
    </row>
    <row r="16" spans="1:8" x14ac:dyDescent="0.25">
      <c r="A16" s="16" t="s">
        <v>60</v>
      </c>
      <c r="B16" s="9">
        <v>1952</v>
      </c>
      <c r="C16" s="10">
        <v>45826</v>
      </c>
      <c r="D16" s="10">
        <v>45806</v>
      </c>
      <c r="E16" s="10"/>
      <c r="F16" s="10"/>
      <c r="G16" s="1">
        <f t="shared" si="0"/>
        <v>-20</v>
      </c>
      <c r="H16" s="9">
        <f t="shared" si="1"/>
        <v>-39040</v>
      </c>
    </row>
    <row r="17" spans="1:8" x14ac:dyDescent="0.25">
      <c r="A17" s="16" t="s">
        <v>61</v>
      </c>
      <c r="B17" s="9">
        <v>651.64</v>
      </c>
      <c r="C17" s="10">
        <v>45836</v>
      </c>
      <c r="D17" s="10">
        <v>45806</v>
      </c>
      <c r="E17" s="10"/>
      <c r="F17" s="10"/>
      <c r="G17" s="1">
        <f t="shared" si="0"/>
        <v>-30</v>
      </c>
      <c r="H17" s="9">
        <f t="shared" si="1"/>
        <v>-19549.2</v>
      </c>
    </row>
    <row r="18" spans="1:8" x14ac:dyDescent="0.25">
      <c r="A18" s="16" t="s">
        <v>62</v>
      </c>
      <c r="B18" s="9">
        <v>726</v>
      </c>
      <c r="C18" s="10">
        <v>45834</v>
      </c>
      <c r="D18" s="10">
        <v>45806</v>
      </c>
      <c r="E18" s="10"/>
      <c r="F18" s="10"/>
      <c r="G18" s="1">
        <f t="shared" si="0"/>
        <v>-28</v>
      </c>
      <c r="H18" s="9">
        <f t="shared" si="1"/>
        <v>-20328</v>
      </c>
    </row>
    <row r="19" spans="1:8" x14ac:dyDescent="0.25">
      <c r="A19" s="16" t="s">
        <v>63</v>
      </c>
      <c r="B19" s="9">
        <v>1272</v>
      </c>
      <c r="C19" s="10">
        <v>45834</v>
      </c>
      <c r="D19" s="10">
        <v>45806</v>
      </c>
      <c r="E19" s="10"/>
      <c r="F19" s="10"/>
      <c r="G19" s="1">
        <f t="shared" si="0"/>
        <v>-28</v>
      </c>
      <c r="H19" s="9">
        <f t="shared" si="1"/>
        <v>-35616</v>
      </c>
    </row>
    <row r="20" spans="1:8" x14ac:dyDescent="0.25">
      <c r="A20" s="16" t="s">
        <v>64</v>
      </c>
      <c r="B20" s="9">
        <v>828</v>
      </c>
      <c r="C20" s="10">
        <v>45833</v>
      </c>
      <c r="D20" s="10">
        <v>45806</v>
      </c>
      <c r="E20" s="10"/>
      <c r="F20" s="10"/>
      <c r="G20" s="1">
        <f t="shared" si="0"/>
        <v>-27</v>
      </c>
      <c r="H20" s="9">
        <f t="shared" si="1"/>
        <v>-22356</v>
      </c>
    </row>
    <row r="21" spans="1:8" x14ac:dyDescent="0.25">
      <c r="A21" s="16" t="s">
        <v>65</v>
      </c>
      <c r="B21" s="9">
        <v>1350</v>
      </c>
      <c r="C21" s="10">
        <v>45815</v>
      </c>
      <c r="D21" s="10">
        <v>45806</v>
      </c>
      <c r="E21" s="10"/>
      <c r="F21" s="10"/>
      <c r="G21" s="1">
        <f t="shared" si="0"/>
        <v>-9</v>
      </c>
      <c r="H21" s="9">
        <f t="shared" si="1"/>
        <v>-12150</v>
      </c>
    </row>
    <row r="22" spans="1:8" x14ac:dyDescent="0.25">
      <c r="A22" s="16" t="s">
        <v>66</v>
      </c>
      <c r="B22" s="9">
        <v>32.53</v>
      </c>
      <c r="C22" s="10">
        <v>45815</v>
      </c>
      <c r="D22" s="10">
        <v>45813</v>
      </c>
      <c r="E22" s="10"/>
      <c r="F22" s="10"/>
      <c r="G22" s="1">
        <f t="shared" si="0"/>
        <v>-2</v>
      </c>
      <c r="H22" s="9">
        <f t="shared" si="1"/>
        <v>-65.06</v>
      </c>
    </row>
    <row r="23" spans="1:8" x14ac:dyDescent="0.25">
      <c r="A23" s="16" t="s">
        <v>67</v>
      </c>
      <c r="B23" s="9">
        <v>1274</v>
      </c>
      <c r="C23" s="10">
        <v>45842</v>
      </c>
      <c r="D23" s="10">
        <v>45813</v>
      </c>
      <c r="E23" s="10"/>
      <c r="F23" s="10"/>
      <c r="G23" s="1">
        <f t="shared" si="0"/>
        <v>-29</v>
      </c>
      <c r="H23" s="9">
        <f t="shared" si="1"/>
        <v>-36946</v>
      </c>
    </row>
    <row r="24" spans="1:8" x14ac:dyDescent="0.25">
      <c r="A24" s="16" t="s">
        <v>68</v>
      </c>
      <c r="B24" s="9">
        <v>1127.27</v>
      </c>
      <c r="C24" s="10">
        <v>45854</v>
      </c>
      <c r="D24" s="10">
        <v>45828</v>
      </c>
      <c r="E24" s="10"/>
      <c r="F24" s="10"/>
      <c r="G24" s="1">
        <f t="shared" si="0"/>
        <v>-26</v>
      </c>
      <c r="H24" s="9">
        <f t="shared" si="1"/>
        <v>-29309.02</v>
      </c>
    </row>
    <row r="25" spans="1:8" x14ac:dyDescent="0.25">
      <c r="A25" s="16" t="s">
        <v>69</v>
      </c>
      <c r="B25" s="9">
        <v>1784</v>
      </c>
      <c r="C25" s="10">
        <v>45850</v>
      </c>
      <c r="D25" s="10">
        <v>45828</v>
      </c>
      <c r="E25" s="10"/>
      <c r="F25" s="10"/>
      <c r="G25" s="1">
        <f t="shared" si="0"/>
        <v>-22</v>
      </c>
      <c r="H25" s="9">
        <f t="shared" si="1"/>
        <v>-39248</v>
      </c>
    </row>
    <row r="26" spans="1:8" x14ac:dyDescent="0.25">
      <c r="A26" s="16" t="s">
        <v>70</v>
      </c>
      <c r="B26" s="9">
        <v>4889</v>
      </c>
      <c r="C26" s="10">
        <v>45850</v>
      </c>
      <c r="D26" s="10">
        <v>45828</v>
      </c>
      <c r="E26" s="10"/>
      <c r="F26" s="10"/>
      <c r="G26" s="1">
        <f t="shared" si="0"/>
        <v>-22</v>
      </c>
      <c r="H26" s="9">
        <f t="shared" si="1"/>
        <v>-107558</v>
      </c>
    </row>
    <row r="27" spans="1:8" x14ac:dyDescent="0.25">
      <c r="A27" s="16" t="s">
        <v>71</v>
      </c>
      <c r="B27" s="9">
        <v>850</v>
      </c>
      <c r="C27" s="10">
        <v>45850</v>
      </c>
      <c r="D27" s="10">
        <v>45828</v>
      </c>
      <c r="E27" s="10"/>
      <c r="F27" s="10"/>
      <c r="G27" s="1">
        <f t="shared" si="0"/>
        <v>-22</v>
      </c>
      <c r="H27" s="9">
        <f t="shared" si="1"/>
        <v>-18700</v>
      </c>
    </row>
    <row r="28" spans="1:8" x14ac:dyDescent="0.25">
      <c r="A28" s="16" t="s">
        <v>72</v>
      </c>
      <c r="B28" s="9">
        <v>2180</v>
      </c>
      <c r="C28" s="10">
        <v>45850</v>
      </c>
      <c r="D28" s="10">
        <v>45828</v>
      </c>
      <c r="E28" s="10"/>
      <c r="F28" s="10"/>
      <c r="G28" s="1">
        <f t="shared" si="0"/>
        <v>-22</v>
      </c>
      <c r="H28" s="9">
        <f t="shared" si="1"/>
        <v>-47960</v>
      </c>
    </row>
    <row r="29" spans="1:8" x14ac:dyDescent="0.25">
      <c r="A29" s="16" t="s">
        <v>73</v>
      </c>
      <c r="B29" s="9">
        <v>768</v>
      </c>
      <c r="C29" s="10">
        <v>45850</v>
      </c>
      <c r="D29" s="10">
        <v>45828</v>
      </c>
      <c r="E29" s="10"/>
      <c r="F29" s="10"/>
      <c r="G29" s="1">
        <f t="shared" si="0"/>
        <v>-22</v>
      </c>
      <c r="H29" s="9">
        <f t="shared" si="1"/>
        <v>-16896</v>
      </c>
    </row>
    <row r="30" spans="1:8" x14ac:dyDescent="0.25">
      <c r="A30" s="16" t="s">
        <v>74</v>
      </c>
      <c r="B30" s="9">
        <v>59.9</v>
      </c>
      <c r="C30" s="10">
        <v>45857</v>
      </c>
      <c r="D30" s="10">
        <v>45828</v>
      </c>
      <c r="E30" s="10"/>
      <c r="F30" s="10"/>
      <c r="G30" s="1">
        <f t="shared" si="0"/>
        <v>-29</v>
      </c>
      <c r="H30" s="9">
        <f t="shared" si="1"/>
        <v>-1737.1</v>
      </c>
    </row>
    <row r="31" spans="1:8" x14ac:dyDescent="0.25">
      <c r="A31" s="16" t="s">
        <v>75</v>
      </c>
      <c r="B31" s="9">
        <v>59.9</v>
      </c>
      <c r="C31" s="10">
        <v>45857</v>
      </c>
      <c r="D31" s="10">
        <v>45828</v>
      </c>
      <c r="E31" s="10"/>
      <c r="F31" s="10"/>
      <c r="G31" s="1">
        <f t="shared" si="0"/>
        <v>-29</v>
      </c>
      <c r="H31" s="9">
        <f t="shared" si="1"/>
        <v>-1737.1</v>
      </c>
    </row>
    <row r="32" spans="1:8" x14ac:dyDescent="0.25">
      <c r="A32" s="16" t="s">
        <v>76</v>
      </c>
      <c r="B32" s="9">
        <v>59.9</v>
      </c>
      <c r="C32" s="10">
        <v>45850</v>
      </c>
      <c r="D32" s="10">
        <v>45828</v>
      </c>
      <c r="E32" s="10"/>
      <c r="F32" s="10"/>
      <c r="G32" s="1">
        <f t="shared" si="0"/>
        <v>-22</v>
      </c>
      <c r="H32" s="9">
        <f t="shared" si="1"/>
        <v>-1317.8</v>
      </c>
    </row>
    <row r="33" spans="1:8" x14ac:dyDescent="0.25">
      <c r="A33" s="16" t="s">
        <v>77</v>
      </c>
      <c r="B33" s="9">
        <v>59.9</v>
      </c>
      <c r="C33" s="10">
        <v>45857</v>
      </c>
      <c r="D33" s="10">
        <v>45828</v>
      </c>
      <c r="E33" s="10"/>
      <c r="F33" s="10"/>
      <c r="G33" s="1">
        <f t="shared" si="0"/>
        <v>-29</v>
      </c>
      <c r="H33" s="9">
        <f t="shared" si="1"/>
        <v>-1737.1</v>
      </c>
    </row>
    <row r="34" spans="1:8" x14ac:dyDescent="0.25">
      <c r="A34" s="16" t="s">
        <v>78</v>
      </c>
      <c r="B34" s="9">
        <v>59.9</v>
      </c>
      <c r="C34" s="10">
        <v>45857</v>
      </c>
      <c r="D34" s="10">
        <v>45828</v>
      </c>
      <c r="E34" s="10"/>
      <c r="F34" s="10"/>
      <c r="G34" s="1">
        <f t="shared" si="0"/>
        <v>-29</v>
      </c>
      <c r="H34" s="9">
        <f t="shared" si="1"/>
        <v>-1737.1</v>
      </c>
    </row>
    <row r="35" spans="1:8" x14ac:dyDescent="0.25">
      <c r="A35" s="16" t="s">
        <v>79</v>
      </c>
      <c r="B35" s="9">
        <v>59.9</v>
      </c>
      <c r="C35" s="10">
        <v>45857</v>
      </c>
      <c r="D35" s="10">
        <v>45828</v>
      </c>
      <c r="E35" s="10"/>
      <c r="F35" s="10"/>
      <c r="G35" s="1">
        <f t="shared" si="0"/>
        <v>-29</v>
      </c>
      <c r="H35" s="9">
        <f t="shared" si="1"/>
        <v>-1737.1</v>
      </c>
    </row>
    <row r="36" spans="1:8" x14ac:dyDescent="0.25">
      <c r="A36" s="16" t="s">
        <v>80</v>
      </c>
      <c r="B36" s="9">
        <v>59.9</v>
      </c>
      <c r="C36" s="10">
        <v>45850</v>
      </c>
      <c r="D36" s="10">
        <v>45828</v>
      </c>
      <c r="E36" s="10"/>
      <c r="F36" s="10"/>
      <c r="G36" s="1">
        <f t="shared" si="0"/>
        <v>-22</v>
      </c>
      <c r="H36" s="9">
        <f t="shared" si="1"/>
        <v>-1317.8</v>
      </c>
    </row>
    <row r="37" spans="1:8" x14ac:dyDescent="0.25">
      <c r="A37" s="16" t="s">
        <v>81</v>
      </c>
      <c r="B37" s="9">
        <v>59.9</v>
      </c>
      <c r="C37" s="10">
        <v>45857</v>
      </c>
      <c r="D37" s="10">
        <v>45828</v>
      </c>
      <c r="E37" s="10"/>
      <c r="F37" s="10"/>
      <c r="G37" s="1">
        <f t="shared" si="0"/>
        <v>-29</v>
      </c>
      <c r="H37" s="9">
        <f t="shared" si="1"/>
        <v>-1737.1</v>
      </c>
    </row>
    <row r="38" spans="1:8" x14ac:dyDescent="0.25">
      <c r="A38" s="16" t="s">
        <v>82</v>
      </c>
      <c r="B38" s="9">
        <v>59.9</v>
      </c>
      <c r="C38" s="10">
        <v>45857</v>
      </c>
      <c r="D38" s="10">
        <v>45828</v>
      </c>
      <c r="E38" s="10"/>
      <c r="F38" s="10"/>
      <c r="G38" s="1">
        <f t="shared" si="0"/>
        <v>-29</v>
      </c>
      <c r="H38" s="9">
        <f t="shared" si="1"/>
        <v>-1737.1</v>
      </c>
    </row>
    <row r="39" spans="1:8" x14ac:dyDescent="0.25">
      <c r="A39" s="16" t="s">
        <v>83</v>
      </c>
      <c r="B39" s="9">
        <v>59.9</v>
      </c>
      <c r="C39" s="10">
        <v>45857</v>
      </c>
      <c r="D39" s="10">
        <v>45828</v>
      </c>
      <c r="E39" s="10"/>
      <c r="F39" s="10"/>
      <c r="G39" s="1">
        <f t="shared" si="0"/>
        <v>-29</v>
      </c>
      <c r="H39" s="9">
        <f t="shared" si="1"/>
        <v>-1737.1</v>
      </c>
    </row>
    <row r="40" spans="1:8" x14ac:dyDescent="0.25">
      <c r="A40" s="16" t="s">
        <v>84</v>
      </c>
      <c r="B40" s="9">
        <v>59.9</v>
      </c>
      <c r="C40" s="10">
        <v>45857</v>
      </c>
      <c r="D40" s="10">
        <v>45828</v>
      </c>
      <c r="E40" s="10"/>
      <c r="F40" s="10"/>
      <c r="G40" s="1">
        <f t="shared" si="0"/>
        <v>-29</v>
      </c>
      <c r="H40" s="9">
        <f t="shared" si="1"/>
        <v>-1737.1</v>
      </c>
    </row>
    <row r="41" spans="1:8" x14ac:dyDescent="0.25">
      <c r="A41" s="16" t="s">
        <v>85</v>
      </c>
      <c r="B41" s="9">
        <v>80</v>
      </c>
      <c r="C41" s="10">
        <v>45854</v>
      </c>
      <c r="D41" s="10">
        <v>45828</v>
      </c>
      <c r="E41" s="10"/>
      <c r="F41" s="10"/>
      <c r="G41" s="1">
        <f t="shared" si="0"/>
        <v>-26</v>
      </c>
      <c r="H41" s="9">
        <f t="shared" si="1"/>
        <v>-2080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sheetProtection algorithmName="SHA-512" hashValue="mP6qAXG167or7SL2Oq6h1MPTte3KMVpapGVhe9EO10L0NK5virtAb31JIZrLsVKPPlM7RyS9t5eSI4S6goIXdQ==" saltValue="+2mmlesMr6fwVBAmss2Nrw==" spinCount="100000" sheet="1" objects="1" scenarios="1"/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ColWidth="8.710937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sheetProtection algorithmName="SHA-512" hashValue="c7Hv1tfFIXkdgjoHU+iiIMc4vqMVWCUwsyVxyX93C1aOGx/qj2RThiO08sQSdvejYHE4EpHVmPVho61rwJWfMg==" saltValue="C4bo74Rat/wR6ZeEgbykoA==" spinCount="100000" sheet="1" objects="1" scenarios="1"/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ColWidth="8.710937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sheetProtection algorithmName="SHA-512" hashValue="XptDlGpIPBuczmSZAat4WLv+h4wqeE6SfIBpobNq486Wr8lm5auoM1N0Gx4JlCWOZ5HzEWDbDAHJTvOsqSAgjA==" saltValue="yzQUIGE3cwBqstIfj9XSOw==" spinCount="100000" sheet="1" objects="1" scenarios="1"/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Stefano Ghizzardi</cp:lastModifiedBy>
  <dcterms:created xsi:type="dcterms:W3CDTF">2006-09-16T00:00:00Z</dcterms:created>
  <dcterms:modified xsi:type="dcterms:W3CDTF">2025-07-12T22:06:10Z</dcterms:modified>
</cp:coreProperties>
</file>