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<sst xmlns="http://schemas.openxmlformats.org/spreadsheetml/2006/main" count="90" uniqueCount="45">
  <si>
    <t xml:space="preserve">Anno</t>
  </si>
  <si>
    <t xml:space="preserve">Documento</t>
  </si>
  <si>
    <t xml:space="preserve">Data</t>
  </si>
  <si>
    <t xml:space="preserve">Importo</t>
  </si>
  <si>
    <t xml:space="preserve">IVA</t>
  </si>
  <si>
    <t xml:space="preserve">Oneri</t>
  </si>
  <si>
    <t xml:space="preserve">Data Scadenza</t>
  </si>
  <si>
    <t xml:space="preserve">Data Movimento</t>
  </si>
  <si>
    <t xml:space="preserve">Ritardo gg</t>
  </si>
  <si>
    <t xml:space="preserve">Soggetto a Split-Payment</t>
  </si>
  <si>
    <t xml:space="preserve">Importo Fatture Pagate nel periodo</t>
  </si>
  <si>
    <t xml:space="preserve">Imp.Fatt X Ritardo gg</t>
  </si>
  <si>
    <t xml:space="preserve">2026</t>
  </si>
  <si>
    <t xml:space="preserve">4434/PA</t>
  </si>
  <si>
    <t xml:space="preserve">S</t>
  </si>
  <si>
    <t xml:space="preserve">10/FPA</t>
  </si>
  <si>
    <t xml:space="preserve">N</t>
  </si>
  <si>
    <t xml:space="preserve">15/FPR</t>
  </si>
  <si>
    <t xml:space="preserve">2/PA</t>
  </si>
  <si>
    <t xml:space="preserve">1026067640</t>
  </si>
  <si>
    <t xml:space="preserve">131/2026</t>
  </si>
  <si>
    <t xml:space="preserve">26H0526360</t>
  </si>
  <si>
    <t xml:space="preserve">26H0512473</t>
  </si>
  <si>
    <t xml:space="preserve">FVL526</t>
  </si>
  <si>
    <t xml:space="preserve">01318/26</t>
  </si>
  <si>
    <t xml:space="preserve">162/PA</t>
  </si>
  <si>
    <t xml:space="preserve">79/2026Fattura</t>
  </si>
  <si>
    <t xml:space="preserve">FPA 158/26</t>
  </si>
  <si>
    <t xml:space="preserve">102 V</t>
  </si>
  <si>
    <t xml:space="preserve">334/2026</t>
  </si>
  <si>
    <t xml:space="preserve">639/00</t>
  </si>
  <si>
    <t xml:space="preserve">640/00</t>
  </si>
  <si>
    <t xml:space="preserve">1/9954</t>
  </si>
  <si>
    <t xml:space="preserve">26H0774775</t>
  </si>
  <si>
    <t xml:space="preserve">26H0776846</t>
  </si>
  <si>
    <t xml:space="preserve">1/10060</t>
  </si>
  <si>
    <t xml:space="preserve">185</t>
  </si>
  <si>
    <t xml:space="preserve">1223/2026/20</t>
  </si>
  <si>
    <t xml:space="preserve">1233/2026/20</t>
  </si>
  <si>
    <t xml:space="preserve">Totali </t>
  </si>
  <si>
    <t xml:space="preserve">Totale colonna L</t>
  </si>
  <si>
    <t xml:space="preserve">Indice pagamenti=</t>
  </si>
  <si>
    <t xml:space="preserve">----------------------------------  = </t>
  </si>
  <si>
    <t xml:space="preserve">Totale colonna K</t>
  </si>
  <si>
    <t xml:space="preserve">Tempo medio ritardi =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</si>
</sst>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</font>
    <font>
      <sz val="11"/>
      <name val="Arial"/>
      <family val="0"/>
    </font>
    <font>
      <b val="true"/>
      <sz val="11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25.38"/>
    <col collapsed="false" customWidth="true" hidden="false" outlineLevel="0" max="3" min="3" style="0" width="13.67"/>
    <col collapsed="false" customWidth="true" hidden="false" outlineLevel="0" max="6" min="4" style="0" width="9.76"/>
    <col collapsed="false" customWidth="true" hidden="false" outlineLevel="0" max="8" min="7" style="0" width="15.61"/>
    <col collapsed="false" customWidth="true" hidden="false" outlineLevel="0" max="9" min="9" style="0" width="9.76"/>
    <col collapsed="false" customWidth="true" hidden="false" outlineLevel="0" max="10" min="10" style="0" width="15.61"/>
    <col collapsed="false" customWidth="true" hidden="false" outlineLevel="0" max="12" min="11" style="0" width="31.24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75" hidden="false" customHeight="true" outlineLevel="0" collapsed="false">
      <c r="A2" s="2" t="s">
        <v>12</v>
      </c>
      <c r="B2" s="3" t="s">
        <v>13</v>
      </c>
      <c r="C2" s="4" t="n">
        <v>46085</v>
      </c>
      <c r="D2" s="5" t="n">
        <v>26</v>
      </c>
      <c r="E2" s="5" t="n">
        <v>5.72</v>
      </c>
      <c r="F2" s="5" t="n">
        <v>0</v>
      </c>
      <c r="G2" s="4" t="n">
        <v>46115</v>
      </c>
      <c r="H2" s="4" t="n">
        <v>46113</v>
      </c>
      <c r="I2" s="3" t="n">
        <v>-2</v>
      </c>
      <c r="J2" s="3" t="s">
        <v>14</v>
      </c>
      <c r="K2" s="5" t="n">
        <f aca="false">IF(J2="N",SUM(D2,E2,F2),SUM(D2,F2))</f>
        <v>26</v>
      </c>
      <c r="L2" s="5" t="n">
        <f aca="false">PRODUCT(I2,K2)</f>
        <v>-52</v>
      </c>
    </row>
    <row r="3" customFormat="false" ht="12.75" hidden="false" customHeight="true" outlineLevel="0" collapsed="false">
      <c r="A3" s="2" t="s">
        <v>12</v>
      </c>
      <c r="B3" s="3" t="s">
        <v>15</v>
      </c>
      <c r="C3" s="4" t="n">
        <v>46092</v>
      </c>
      <c r="D3" s="5" t="n">
        <v>3760</v>
      </c>
      <c r="E3" s="5" t="n">
        <v>0</v>
      </c>
      <c r="F3" s="5" t="n">
        <v>0</v>
      </c>
      <c r="G3" s="4" t="n">
        <v>46129</v>
      </c>
      <c r="H3" s="4" t="n">
        <v>46119</v>
      </c>
      <c r="I3" s="3" t="n">
        <v>-10</v>
      </c>
      <c r="J3" s="3" t="s">
        <v>16</v>
      </c>
      <c r="K3" s="5" t="n">
        <f aca="false">IF(J3="N",SUM(D3,E3,F3),SUM(D3,F3))</f>
        <v>3760</v>
      </c>
      <c r="L3" s="5" t="n">
        <f aca="false">PRODUCT(I3,K3)</f>
        <v>-37600</v>
      </c>
    </row>
    <row r="4" customFormat="false" ht="12.75" hidden="false" customHeight="true" outlineLevel="0" collapsed="false">
      <c r="A4" s="2" t="s">
        <v>12</v>
      </c>
      <c r="B4" s="3" t="s">
        <v>17</v>
      </c>
      <c r="C4" s="4" t="n">
        <v>46100</v>
      </c>
      <c r="D4" s="5" t="n">
        <v>2184</v>
      </c>
      <c r="E4" s="5" t="n">
        <v>0</v>
      </c>
      <c r="F4" s="5" t="n">
        <v>0</v>
      </c>
      <c r="G4" s="4" t="n">
        <v>46132</v>
      </c>
      <c r="H4" s="4" t="n">
        <v>46125</v>
      </c>
      <c r="I4" s="3" t="n">
        <v>-7</v>
      </c>
      <c r="J4" s="3" t="s">
        <v>16</v>
      </c>
      <c r="K4" s="5" t="n">
        <f aca="false">IF(J4="N",SUM(D4,E4,F4),SUM(D4,F4))</f>
        <v>2184</v>
      </c>
      <c r="L4" s="5" t="n">
        <f aca="false">PRODUCT(I4,K4)</f>
        <v>-15288</v>
      </c>
    </row>
    <row r="5" customFormat="false" ht="12.75" hidden="false" customHeight="true" outlineLevel="0" collapsed="false">
      <c r="A5" s="2" t="s">
        <v>12</v>
      </c>
      <c r="B5" s="3" t="s">
        <v>18</v>
      </c>
      <c r="C5" s="4" t="n">
        <v>46101</v>
      </c>
      <c r="D5" s="5" t="n">
        <v>479.51</v>
      </c>
      <c r="E5" s="5" t="n">
        <v>105.49</v>
      </c>
      <c r="F5" s="5" t="n">
        <v>0</v>
      </c>
      <c r="G5" s="4" t="n">
        <v>46131</v>
      </c>
      <c r="H5" s="4" t="n">
        <v>46113</v>
      </c>
      <c r="I5" s="3" t="n">
        <v>-18</v>
      </c>
      <c r="J5" s="3" t="s">
        <v>14</v>
      </c>
      <c r="K5" s="5" t="n">
        <f aca="false">IF(J5="N",SUM(D5,E5,F5),SUM(D5,F5))</f>
        <v>479.51</v>
      </c>
      <c r="L5" s="5" t="n">
        <f aca="false">PRODUCT(I5,K5)</f>
        <v>-8631.18</v>
      </c>
    </row>
    <row r="6" customFormat="false" ht="12.75" hidden="false" customHeight="true" outlineLevel="0" collapsed="false">
      <c r="A6" s="2" t="s">
        <v>12</v>
      </c>
      <c r="B6" s="3" t="s">
        <v>19</v>
      </c>
      <c r="C6" s="4" t="n">
        <v>46104</v>
      </c>
      <c r="D6" s="5" t="n">
        <v>191.85</v>
      </c>
      <c r="E6" s="5" t="n">
        <v>0</v>
      </c>
      <c r="F6" s="5" t="n">
        <v>0</v>
      </c>
      <c r="G6" s="4" t="n">
        <v>46134</v>
      </c>
      <c r="H6" s="4" t="n">
        <v>46113</v>
      </c>
      <c r="I6" s="3" t="n">
        <v>-21</v>
      </c>
      <c r="J6" s="3" t="s">
        <v>16</v>
      </c>
      <c r="K6" s="5" t="n">
        <f aca="false">IF(J6="N",SUM(D6,E6,F6),SUM(D6,F6))</f>
        <v>191.85</v>
      </c>
      <c r="L6" s="5" t="n">
        <f aca="false">PRODUCT(I6,K6)</f>
        <v>-4028.85</v>
      </c>
    </row>
    <row r="7" customFormat="false" ht="12.75" hidden="false" customHeight="true" outlineLevel="0" collapsed="false">
      <c r="A7" s="2" t="s">
        <v>12</v>
      </c>
      <c r="B7" s="3" t="s">
        <v>20</v>
      </c>
      <c r="C7" s="4" t="n">
        <v>46104</v>
      </c>
      <c r="D7" s="5" t="n">
        <v>1300</v>
      </c>
      <c r="E7" s="5" t="n">
        <v>130</v>
      </c>
      <c r="F7" s="5" t="n">
        <v>0</v>
      </c>
      <c r="G7" s="4" t="n">
        <v>46134</v>
      </c>
      <c r="H7" s="4" t="n">
        <v>46113</v>
      </c>
      <c r="I7" s="3" t="n">
        <v>-21</v>
      </c>
      <c r="J7" s="3" t="s">
        <v>14</v>
      </c>
      <c r="K7" s="5" t="n">
        <f aca="false">IF(J7="N",SUM(D7,E7,F7),SUM(D7,F7))</f>
        <v>1300</v>
      </c>
      <c r="L7" s="5" t="n">
        <f aca="false">PRODUCT(I7,K7)</f>
        <v>-27300</v>
      </c>
    </row>
    <row r="8" customFormat="false" ht="12.75" hidden="false" customHeight="true" outlineLevel="0" collapsed="false">
      <c r="A8" s="2" t="s">
        <v>12</v>
      </c>
      <c r="B8" s="3" t="s">
        <v>21</v>
      </c>
      <c r="C8" s="4" t="n">
        <v>46114</v>
      </c>
      <c r="D8" s="5" t="n">
        <v>59.9</v>
      </c>
      <c r="E8" s="5" t="n">
        <v>13.18</v>
      </c>
      <c r="F8" s="5" t="n">
        <v>0</v>
      </c>
      <c r="G8" s="4" t="n">
        <v>46144</v>
      </c>
      <c r="H8" s="4" t="n">
        <v>46146</v>
      </c>
      <c r="I8" s="3" t="n">
        <v>2</v>
      </c>
      <c r="J8" s="3" t="s">
        <v>14</v>
      </c>
      <c r="K8" s="5" t="n">
        <f aca="false">IF(J8="N",SUM(D8,E8,F8),SUM(D8,F8))</f>
        <v>59.9</v>
      </c>
      <c r="L8" s="5" t="n">
        <f aca="false">PRODUCT(I8,K8)</f>
        <v>119.8</v>
      </c>
    </row>
    <row r="9" customFormat="false" ht="12.75" hidden="false" customHeight="true" outlineLevel="0" collapsed="false">
      <c r="A9" s="2" t="s">
        <v>12</v>
      </c>
      <c r="B9" s="3" t="s">
        <v>22</v>
      </c>
      <c r="C9" s="4" t="n">
        <v>46114</v>
      </c>
      <c r="D9" s="5" t="n">
        <v>59.9</v>
      </c>
      <c r="E9" s="5" t="n">
        <v>13.18</v>
      </c>
      <c r="F9" s="5" t="n">
        <v>0</v>
      </c>
      <c r="G9" s="4" t="n">
        <v>46144</v>
      </c>
      <c r="H9" s="4" t="n">
        <v>46146</v>
      </c>
      <c r="I9" s="3" t="n">
        <v>2</v>
      </c>
      <c r="J9" s="3" t="s">
        <v>14</v>
      </c>
      <c r="K9" s="5" t="n">
        <f aca="false">IF(J9="N",SUM(D9,E9,F9),SUM(D9,F9))</f>
        <v>59.9</v>
      </c>
      <c r="L9" s="5" t="n">
        <f aca="false">PRODUCT(I9,K9)</f>
        <v>119.8</v>
      </c>
    </row>
    <row r="10" customFormat="false" ht="12.75" hidden="false" customHeight="true" outlineLevel="0" collapsed="false">
      <c r="A10" s="2" t="s">
        <v>12</v>
      </c>
      <c r="B10" s="3" t="s">
        <v>23</v>
      </c>
      <c r="C10" s="4" t="n">
        <v>46132</v>
      </c>
      <c r="D10" s="5" t="n">
        <v>129</v>
      </c>
      <c r="E10" s="5" t="n">
        <v>0</v>
      </c>
      <c r="F10" s="5" t="n">
        <v>0</v>
      </c>
      <c r="G10" s="4" t="n">
        <v>46162</v>
      </c>
      <c r="H10" s="4" t="n">
        <v>46148</v>
      </c>
      <c r="I10" s="3" t="n">
        <v>-14</v>
      </c>
      <c r="J10" s="3" t="s">
        <v>14</v>
      </c>
      <c r="K10" s="5" t="n">
        <f aca="false">IF(J10="N",SUM(D10,E10,F10),SUM(D10,F10))</f>
        <v>129</v>
      </c>
      <c r="L10" s="5" t="n">
        <f aca="false">PRODUCT(I10,K10)</f>
        <v>-1806</v>
      </c>
    </row>
    <row r="11" customFormat="false" ht="12.75" hidden="false" customHeight="true" outlineLevel="0" collapsed="false">
      <c r="A11" s="2" t="s">
        <v>12</v>
      </c>
      <c r="B11" s="3" t="s">
        <v>24</v>
      </c>
      <c r="C11" s="4" t="n">
        <v>46127</v>
      </c>
      <c r="D11" s="5" t="n">
        <v>80</v>
      </c>
      <c r="E11" s="5" t="n">
        <v>0</v>
      </c>
      <c r="F11" s="5" t="n">
        <v>0</v>
      </c>
      <c r="G11" s="4" t="n">
        <v>46157</v>
      </c>
      <c r="H11" s="4" t="n">
        <v>46146</v>
      </c>
      <c r="I11" s="3" t="n">
        <v>-11</v>
      </c>
      <c r="J11" s="3" t="s">
        <v>16</v>
      </c>
      <c r="K11" s="5" t="n">
        <f aca="false">IF(J11="N",SUM(D11,E11,F11),SUM(D11,F11))</f>
        <v>80</v>
      </c>
      <c r="L11" s="5" t="n">
        <f aca="false">PRODUCT(I11,K11)</f>
        <v>-880</v>
      </c>
    </row>
    <row r="12" customFormat="false" ht="12.75" hidden="false" customHeight="true" outlineLevel="0" collapsed="false">
      <c r="A12" s="2" t="s">
        <v>12</v>
      </c>
      <c r="B12" s="3" t="s">
        <v>25</v>
      </c>
      <c r="C12" s="4" t="n">
        <v>46139</v>
      </c>
      <c r="D12" s="5" t="n">
        <v>265</v>
      </c>
      <c r="E12" s="5" t="n">
        <v>58.3</v>
      </c>
      <c r="F12" s="5" t="n">
        <v>0</v>
      </c>
      <c r="G12" s="4" t="n">
        <v>46173</v>
      </c>
      <c r="H12" s="4" t="n">
        <v>46148</v>
      </c>
      <c r="I12" s="3" t="n">
        <v>-25</v>
      </c>
      <c r="J12" s="3" t="s">
        <v>14</v>
      </c>
      <c r="K12" s="5" t="n">
        <f aca="false">IF(J12="N",SUM(D12,E12,F12),SUM(D12,F12))</f>
        <v>265</v>
      </c>
      <c r="L12" s="5" t="n">
        <f aca="false">PRODUCT(I12,K12)</f>
        <v>-6625</v>
      </c>
    </row>
    <row r="13" customFormat="false" ht="12.75" hidden="false" customHeight="true" outlineLevel="0" collapsed="false">
      <c r="A13" s="2" t="s">
        <v>12</v>
      </c>
      <c r="B13" s="3" t="s">
        <v>26</v>
      </c>
      <c r="C13" s="4" t="n">
        <v>46149</v>
      </c>
      <c r="D13" s="5" t="n">
        <v>1800</v>
      </c>
      <c r="E13" s="5" t="n">
        <v>170</v>
      </c>
      <c r="F13" s="5" t="n">
        <v>0</v>
      </c>
      <c r="G13" s="4" t="n">
        <v>46180</v>
      </c>
      <c r="H13" s="4" t="n">
        <v>46167</v>
      </c>
      <c r="I13" s="3" t="n">
        <v>-13</v>
      </c>
      <c r="J13" s="3" t="s">
        <v>14</v>
      </c>
      <c r="K13" s="5" t="n">
        <f aca="false">IF(J13="N",SUM(D13,E13,F13),SUM(D13,F13))</f>
        <v>1800</v>
      </c>
      <c r="L13" s="5" t="n">
        <f aca="false">PRODUCT(I13,K13)</f>
        <v>-23400</v>
      </c>
    </row>
    <row r="14" customFormat="false" ht="12.75" hidden="false" customHeight="true" outlineLevel="0" collapsed="false">
      <c r="A14" s="2" t="s">
        <v>12</v>
      </c>
      <c r="B14" s="3" t="s">
        <v>27</v>
      </c>
      <c r="C14" s="4" t="n">
        <v>46150</v>
      </c>
      <c r="D14" s="5" t="n">
        <v>850</v>
      </c>
      <c r="E14" s="5" t="n">
        <v>85</v>
      </c>
      <c r="F14" s="5" t="n">
        <v>0</v>
      </c>
      <c r="G14" s="4" t="n">
        <v>46181</v>
      </c>
      <c r="H14" s="4" t="n">
        <v>46167</v>
      </c>
      <c r="I14" s="3" t="n">
        <v>-14</v>
      </c>
      <c r="J14" s="3" t="s">
        <v>14</v>
      </c>
      <c r="K14" s="5" t="n">
        <f aca="false">IF(J14="N",SUM(D14,E14,F14),SUM(D14,F14))</f>
        <v>850</v>
      </c>
      <c r="L14" s="5" t="n">
        <f aca="false">PRODUCT(I14,K14)</f>
        <v>-11900</v>
      </c>
    </row>
    <row r="15" customFormat="false" ht="12.75" hidden="false" customHeight="true" outlineLevel="0" collapsed="false">
      <c r="A15" s="2" t="s">
        <v>12</v>
      </c>
      <c r="B15" s="3" t="s">
        <v>28</v>
      </c>
      <c r="C15" s="4" t="n">
        <v>46150</v>
      </c>
      <c r="D15" s="5" t="n">
        <v>500</v>
      </c>
      <c r="E15" s="5" t="n">
        <v>0</v>
      </c>
      <c r="F15" s="5" t="n">
        <v>0</v>
      </c>
      <c r="G15" s="4" t="n">
        <v>46181</v>
      </c>
      <c r="H15" s="4" t="n">
        <v>46167</v>
      </c>
      <c r="I15" s="3" t="n">
        <v>-14</v>
      </c>
      <c r="J15" s="3" t="s">
        <v>16</v>
      </c>
      <c r="K15" s="5" t="n">
        <f aca="false">IF(J15="N",SUM(D15,E15,F15),SUM(D15,F15))</f>
        <v>500</v>
      </c>
      <c r="L15" s="5" t="n">
        <f aca="false">PRODUCT(I15,K15)</f>
        <v>-7000</v>
      </c>
    </row>
    <row r="16" customFormat="false" ht="12.75" hidden="false" customHeight="true" outlineLevel="0" collapsed="false">
      <c r="A16" s="2" t="s">
        <v>12</v>
      </c>
      <c r="B16" s="3" t="s">
        <v>29</v>
      </c>
      <c r="C16" s="4" t="n">
        <v>46162</v>
      </c>
      <c r="D16" s="5" t="n">
        <v>750</v>
      </c>
      <c r="E16" s="5" t="n">
        <v>75</v>
      </c>
      <c r="F16" s="5" t="n">
        <v>0</v>
      </c>
      <c r="G16" s="4" t="n">
        <v>46192</v>
      </c>
      <c r="H16" s="4" t="n">
        <v>46189</v>
      </c>
      <c r="I16" s="3" t="n">
        <v>-3</v>
      </c>
      <c r="J16" s="3" t="s">
        <v>14</v>
      </c>
      <c r="K16" s="5" t="n">
        <f aca="false">IF(J16="N",SUM(D16,E16,F16),SUM(D16,F16))</f>
        <v>750</v>
      </c>
      <c r="L16" s="5" t="n">
        <f aca="false">PRODUCT(I16,K16)</f>
        <v>-2250</v>
      </c>
    </row>
    <row r="17" customFormat="false" ht="12.75" hidden="false" customHeight="true" outlineLevel="0" collapsed="false">
      <c r="A17" s="2" t="s">
        <v>12</v>
      </c>
      <c r="B17" s="3" t="s">
        <v>30</v>
      </c>
      <c r="C17" s="4" t="n">
        <v>46177</v>
      </c>
      <c r="D17" s="5" t="n">
        <v>916.37</v>
      </c>
      <c r="E17" s="5" t="n">
        <v>0</v>
      </c>
      <c r="F17" s="5" t="n">
        <v>0</v>
      </c>
      <c r="G17" s="4" t="n">
        <v>46207</v>
      </c>
      <c r="H17" s="4" t="n">
        <v>46189</v>
      </c>
      <c r="I17" s="3" t="n">
        <v>-18</v>
      </c>
      <c r="J17" s="3" t="s">
        <v>16</v>
      </c>
      <c r="K17" s="5" t="n">
        <f aca="false">IF(J17="N",SUM(D17,E17,F17),SUM(D17,F17))</f>
        <v>916.37</v>
      </c>
      <c r="L17" s="5" t="n">
        <f aca="false">PRODUCT(I17,K17)</f>
        <v>-16494.66</v>
      </c>
    </row>
    <row r="18" customFormat="false" ht="12.75" hidden="false" customHeight="true" outlineLevel="0" collapsed="false">
      <c r="A18" s="2" t="s">
        <v>12</v>
      </c>
      <c r="B18" s="3" t="s">
        <v>31</v>
      </c>
      <c r="C18" s="4" t="n">
        <v>46177</v>
      </c>
      <c r="D18" s="5" t="n">
        <v>91.63</v>
      </c>
      <c r="E18" s="5" t="n">
        <v>0</v>
      </c>
      <c r="F18" s="5" t="n">
        <v>0</v>
      </c>
      <c r="G18" s="4" t="n">
        <v>46207</v>
      </c>
      <c r="H18" s="4" t="n">
        <v>46189</v>
      </c>
      <c r="I18" s="3" t="n">
        <v>-18</v>
      </c>
      <c r="J18" s="3" t="s">
        <v>16</v>
      </c>
      <c r="K18" s="5" t="n">
        <f aca="false">IF(J18="N",SUM(D18,E18,F18),SUM(D18,F18))</f>
        <v>91.63</v>
      </c>
      <c r="L18" s="5" t="n">
        <f aca="false">PRODUCT(I18,K18)</f>
        <v>-1649.34</v>
      </c>
    </row>
    <row r="19" customFormat="false" ht="12.75" hidden="false" customHeight="true" outlineLevel="0" collapsed="false">
      <c r="A19" s="2" t="s">
        <v>12</v>
      </c>
      <c r="B19" s="3" t="s">
        <v>32</v>
      </c>
      <c r="C19" s="4" t="n">
        <v>46171</v>
      </c>
      <c r="D19" s="5" t="n">
        <v>2350</v>
      </c>
      <c r="E19" s="5" t="n">
        <v>517</v>
      </c>
      <c r="F19" s="5" t="n">
        <v>0</v>
      </c>
      <c r="G19" s="4" t="n">
        <v>46203</v>
      </c>
      <c r="H19" s="4" t="n">
        <v>46197</v>
      </c>
      <c r="I19" s="3" t="n">
        <v>-6</v>
      </c>
      <c r="J19" s="3" t="s">
        <v>14</v>
      </c>
      <c r="K19" s="5" t="n">
        <f aca="false">IF(J19="N",SUM(D19,E19,F19),SUM(D19,F19))</f>
        <v>2350</v>
      </c>
      <c r="L19" s="5" t="n">
        <f aca="false">PRODUCT(I19,K19)</f>
        <v>-14100</v>
      </c>
    </row>
    <row r="20" customFormat="false" ht="12.75" hidden="false" customHeight="true" outlineLevel="0" collapsed="false">
      <c r="A20" s="2" t="s">
        <v>12</v>
      </c>
      <c r="B20" s="3" t="s">
        <v>33</v>
      </c>
      <c r="C20" s="4" t="n">
        <v>46171</v>
      </c>
      <c r="D20" s="5" t="n">
        <v>59.9</v>
      </c>
      <c r="E20" s="5" t="n">
        <v>13.18</v>
      </c>
      <c r="F20" s="5" t="n">
        <v>0</v>
      </c>
      <c r="G20" s="4" t="n">
        <v>46205</v>
      </c>
      <c r="H20" s="4" t="n">
        <v>46189</v>
      </c>
      <c r="I20" s="3" t="n">
        <v>-16</v>
      </c>
      <c r="J20" s="3" t="s">
        <v>14</v>
      </c>
      <c r="K20" s="5" t="n">
        <f aca="false">IF(J20="N",SUM(D20,E20,F20),SUM(D20,F20))</f>
        <v>59.9</v>
      </c>
      <c r="L20" s="5" t="n">
        <f aca="false">PRODUCT(I20,K20)</f>
        <v>-958.4</v>
      </c>
    </row>
    <row r="21" customFormat="false" ht="12.75" hidden="false" customHeight="true" outlineLevel="0" collapsed="false">
      <c r="A21" s="2" t="s">
        <v>12</v>
      </c>
      <c r="B21" s="3" t="s">
        <v>34</v>
      </c>
      <c r="C21" s="4" t="n">
        <v>46171</v>
      </c>
      <c r="D21" s="5" t="n">
        <v>59.9</v>
      </c>
      <c r="E21" s="5" t="n">
        <v>13.18</v>
      </c>
      <c r="F21" s="5" t="n">
        <v>0</v>
      </c>
      <c r="G21" s="4" t="n">
        <v>46205</v>
      </c>
      <c r="H21" s="4" t="n">
        <v>46189</v>
      </c>
      <c r="I21" s="3" t="n">
        <v>-16</v>
      </c>
      <c r="J21" s="3" t="s">
        <v>14</v>
      </c>
      <c r="K21" s="5" t="n">
        <f aca="false">IF(J21="N",SUM(D21,E21,F21),SUM(D21,F21))</f>
        <v>59.9</v>
      </c>
      <c r="L21" s="5" t="n">
        <f aca="false">PRODUCT(I21,K21)</f>
        <v>-958.4</v>
      </c>
    </row>
    <row r="22" customFormat="false" ht="12.75" hidden="false" customHeight="true" outlineLevel="0" collapsed="false">
      <c r="A22" s="2" t="s">
        <v>12</v>
      </c>
      <c r="B22" s="3" t="s">
        <v>35</v>
      </c>
      <c r="C22" s="4" t="n">
        <v>46178</v>
      </c>
      <c r="D22" s="5" t="n">
        <v>350</v>
      </c>
      <c r="E22" s="5" t="n">
        <v>77</v>
      </c>
      <c r="F22" s="5" t="n">
        <v>0</v>
      </c>
      <c r="G22" s="4" t="n">
        <v>46234</v>
      </c>
      <c r="H22" s="4" t="n">
        <v>46197</v>
      </c>
      <c r="I22" s="3" t="n">
        <v>-37</v>
      </c>
      <c r="J22" s="3" t="s">
        <v>14</v>
      </c>
      <c r="K22" s="5" t="n">
        <f aca="false">IF(J22="N",SUM(D22,E22,F22),SUM(D22,F22))</f>
        <v>350</v>
      </c>
      <c r="L22" s="5" t="n">
        <f aca="false">PRODUCT(I22,K22)</f>
        <v>-12950</v>
      </c>
    </row>
    <row r="23" customFormat="false" ht="12.75" hidden="false" customHeight="true" outlineLevel="0" collapsed="false">
      <c r="A23" s="2" t="s">
        <v>12</v>
      </c>
      <c r="B23" s="3" t="s">
        <v>36</v>
      </c>
      <c r="C23" s="4" t="n">
        <v>46178</v>
      </c>
      <c r="D23" s="5" t="n">
        <v>1126.36</v>
      </c>
      <c r="E23" s="5" t="n">
        <v>112.64</v>
      </c>
      <c r="F23" s="5" t="n">
        <v>0</v>
      </c>
      <c r="G23" s="4" t="n">
        <v>46186</v>
      </c>
      <c r="H23" s="4" t="n">
        <v>46197</v>
      </c>
      <c r="I23" s="3" t="n">
        <v>11</v>
      </c>
      <c r="J23" s="3" t="s">
        <v>14</v>
      </c>
      <c r="K23" s="5" t="n">
        <f aca="false">IF(J23="N",SUM(D23,E23,F23),SUM(D23,F23))</f>
        <v>1126.36</v>
      </c>
      <c r="L23" s="5" t="n">
        <f aca="false">PRODUCT(I23,K23)</f>
        <v>12389.96</v>
      </c>
    </row>
    <row r="24" customFormat="false" ht="12.75" hidden="false" customHeight="true" outlineLevel="0" collapsed="false">
      <c r="A24" s="2" t="s">
        <v>12</v>
      </c>
      <c r="B24" s="3" t="s">
        <v>37</v>
      </c>
      <c r="C24" s="4" t="n">
        <v>46173</v>
      </c>
      <c r="D24" s="5" t="n">
        <v>1480</v>
      </c>
      <c r="E24" s="5" t="n">
        <v>148</v>
      </c>
      <c r="F24" s="5" t="n">
        <v>0</v>
      </c>
      <c r="G24" s="4" t="n">
        <v>46203</v>
      </c>
      <c r="H24" s="4" t="n">
        <v>46197</v>
      </c>
      <c r="I24" s="3" t="n">
        <v>-6</v>
      </c>
      <c r="J24" s="3" t="s">
        <v>14</v>
      </c>
      <c r="K24" s="5" t="n">
        <f aca="false">IF(J24="N",SUM(D24,E24,F24),SUM(D24,F24))</f>
        <v>1480</v>
      </c>
      <c r="L24" s="5" t="n">
        <f aca="false">PRODUCT(I24,K24)</f>
        <v>-8880</v>
      </c>
    </row>
    <row r="25" customFormat="false" ht="12.75" hidden="false" customHeight="true" outlineLevel="0" collapsed="false">
      <c r="A25" s="2" t="s">
        <v>12</v>
      </c>
      <c r="B25" s="3" t="s">
        <v>38</v>
      </c>
      <c r="C25" s="4" t="n">
        <v>46173</v>
      </c>
      <c r="D25" s="5" t="n">
        <v>930</v>
      </c>
      <c r="E25" s="5" t="n">
        <v>93</v>
      </c>
      <c r="F25" s="5" t="n">
        <v>0</v>
      </c>
      <c r="G25" s="4" t="n">
        <v>46203</v>
      </c>
      <c r="H25" s="4" t="n">
        <v>46197</v>
      </c>
      <c r="I25" s="3" t="n">
        <v>-6</v>
      </c>
      <c r="J25" s="3" t="s">
        <v>14</v>
      </c>
      <c r="K25" s="5" t="n">
        <f aca="false">IF(J25="N",SUM(D25,E25,F25),SUM(D25,F25))</f>
        <v>930</v>
      </c>
      <c r="L25" s="5" t="n">
        <f aca="false">PRODUCT(I25,K25)</f>
        <v>-5580</v>
      </c>
    </row>
    <row r="26" customFormat="false" ht="12.75" hidden="false" customHeight="true" outlineLevel="0" collapsed="false">
      <c r="J26" s="6" t="s">
        <v>39</v>
      </c>
      <c r="K26" s="7" t="n">
        <f aca="false">SUM(K2:K25)</f>
        <v>19799.32</v>
      </c>
      <c r="L26" s="7" t="n">
        <f aca="false">SUM(L2:L25)</f>
        <v>-195702.27</v>
      </c>
    </row>
    <row r="31" customFormat="false" ht="12.75" hidden="false" customHeight="true" outlineLevel="0" collapsed="false">
      <c r="B31" s="8" t="s">
        <v>40</v>
      </c>
    </row>
    <row r="32" customFormat="false" ht="12.75" hidden="false" customHeight="true" outlineLevel="0" collapsed="false">
      <c r="A32" s="9" t="s">
        <v>41</v>
      </c>
      <c r="B32" s="8" t="s">
        <v>42</v>
      </c>
      <c r="C32" s="10" t="n">
        <f aca="false">L26/K26</f>
        <v>-9.88429249085322</v>
      </c>
    </row>
    <row r="33" customFormat="false" ht="12.75" hidden="false" customHeight="true" outlineLevel="0" collapsed="false">
      <c r="B33" s="8" t="s">
        <v>43</v>
      </c>
    </row>
    <row r="37" customFormat="false" ht="12.75" hidden="false" customHeight="true" outlineLevel="0" collapsed="false">
      <c r="A37" s="8" t="s">
        <v>44</v>
      </c>
      <c r="B37" s="10" t="n">
        <f aca="false">SUM(I2:I25)/24</f>
        <v>-11.7083333333333</v>
      </c>
    </row>
  </sheetData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